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mc:AlternateContent xmlns:mc="http://schemas.openxmlformats.org/markup-compatibility/2006">
    <mc:Choice Requires="x15">
      <x15ac:absPath xmlns:x15ac="http://schemas.microsoft.com/office/spreadsheetml/2010/11/ac" url="C:\Users\e519689\Desktop\49回青少年書展2025\01 要項他(8月号審査会)\01 8月号審査会(宮川印刷へ)\"/>
    </mc:Choice>
  </mc:AlternateContent>
  <xr:revisionPtr revIDLastSave="0" documentId="13_ncr:1_{ADF6391C-DBB6-4D58-B337-8ABA00DC175A}" xr6:coauthVersionLast="47" xr6:coauthVersionMax="47" xr10:uidLastSave="{00000000-0000-0000-0000-000000000000}"/>
  <bookViews>
    <workbookView xWindow="-120" yWindow="-120" windowWidth="29040" windowHeight="15720" xr2:uid="{00000000-000D-0000-FFFF-FFFF00000000}"/>
  </bookViews>
  <sheets>
    <sheet name="小学校用" sheetId="9" r:id="rId1"/>
    <sheet name="中学校用" sheetId="10" r:id="rId2"/>
    <sheet name="検索データ" sheetId="11" r:id="rId3"/>
  </sheets>
  <definedNames>
    <definedName name="_xlnm._FilterDatabase" localSheetId="2" hidden="1">検索データ!$A$1:$O$414</definedName>
    <definedName name="_xlnm._FilterDatabase" localSheetId="0" hidden="1">小学校用!#REF!</definedName>
    <definedName name="_xlnm._FilterDatabase" localSheetId="1" hidden="1">中学校用!#REF!</definedName>
    <definedName name="_xlnm.Print_Area" localSheetId="0">小学校用!$A$1:$S$40</definedName>
    <definedName name="_xlnm.Print_Area" localSheetId="1">中学校用!$A$1:$M$39</definedName>
    <definedName name="_xlnm.Print_Titles" localSheetId="0">小学校用!$8:$16</definedName>
    <definedName name="_xlnm.Print_Titles" localSheetId="1">中学校用!$8:$16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0" l="1"/>
  <c r="K2" i="10" l="1"/>
  <c r="C9" i="10"/>
  <c r="D289" i="11" l="1"/>
  <c r="I288" i="11"/>
  <c r="I289" i="11"/>
  <c r="I290" i="11"/>
  <c r="I291" i="11"/>
  <c r="D290" i="11"/>
  <c r="D291" i="11"/>
  <c r="D292" i="11"/>
  <c r="D293" i="11"/>
  <c r="I293" i="11"/>
  <c r="D403" i="11" l="1"/>
  <c r="D294" i="11"/>
  <c r="I2" i="11"/>
  <c r="I3" i="11"/>
  <c r="I4" i="1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I202" i="11"/>
  <c r="I203" i="11"/>
  <c r="I204" i="11"/>
  <c r="I205" i="11"/>
  <c r="I206" i="11"/>
  <c r="I207" i="11"/>
  <c r="I208" i="11"/>
  <c r="I209" i="11"/>
  <c r="I210" i="11"/>
  <c r="I211" i="11"/>
  <c r="I212" i="11"/>
  <c r="I213" i="11"/>
  <c r="I214" i="11"/>
  <c r="I215" i="11"/>
  <c r="I216" i="11"/>
  <c r="I217" i="11"/>
  <c r="I218" i="11"/>
  <c r="I219" i="1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61" i="11"/>
  <c r="I262" i="11"/>
  <c r="I263" i="11"/>
  <c r="I264" i="11"/>
  <c r="I265" i="11"/>
  <c r="I266" i="11"/>
  <c r="I267" i="11"/>
  <c r="I268" i="11"/>
  <c r="I269" i="11"/>
  <c r="I270" i="11"/>
  <c r="I271" i="11"/>
  <c r="I272" i="11"/>
  <c r="I273" i="11"/>
  <c r="I274" i="11"/>
  <c r="I275" i="11"/>
  <c r="I276" i="11"/>
  <c r="I277" i="11"/>
  <c r="I278" i="11"/>
  <c r="I279" i="11"/>
  <c r="I280" i="11"/>
  <c r="I281" i="11"/>
  <c r="I282" i="11"/>
  <c r="I283" i="11"/>
  <c r="I284" i="11"/>
  <c r="I285" i="11"/>
  <c r="I286" i="11"/>
  <c r="I287" i="11"/>
  <c r="I292" i="11"/>
  <c r="I294" i="11"/>
  <c r="I295" i="11"/>
  <c r="I296" i="11"/>
  <c r="I297" i="11"/>
  <c r="I298" i="11"/>
  <c r="I299" i="11"/>
  <c r="I300" i="11"/>
  <c r="I301" i="11"/>
  <c r="I302" i="11"/>
  <c r="I303" i="11"/>
  <c r="I304" i="11"/>
  <c r="I305" i="11"/>
  <c r="I306" i="11"/>
  <c r="I307" i="11"/>
  <c r="I308" i="11"/>
  <c r="I309" i="11"/>
  <c r="I310" i="11"/>
  <c r="I311" i="11"/>
  <c r="I312" i="11"/>
  <c r="I313" i="11"/>
  <c r="I314" i="11"/>
  <c r="I315" i="11"/>
  <c r="I316" i="11"/>
  <c r="I317" i="11"/>
  <c r="I318" i="11"/>
  <c r="I319" i="11"/>
  <c r="I320" i="11"/>
  <c r="I321" i="11"/>
  <c r="I322" i="11"/>
  <c r="I323" i="11"/>
  <c r="I324" i="11"/>
  <c r="I325" i="11"/>
  <c r="I326" i="11"/>
  <c r="I327" i="11"/>
  <c r="I328" i="11"/>
  <c r="I329" i="11"/>
  <c r="I330" i="11"/>
  <c r="I331" i="11"/>
  <c r="I332" i="11"/>
  <c r="I333" i="11"/>
  <c r="I334" i="11"/>
  <c r="I335" i="11"/>
  <c r="I336" i="11"/>
  <c r="I337" i="11"/>
  <c r="I338" i="11"/>
  <c r="I339" i="11"/>
  <c r="I340" i="11"/>
  <c r="I341" i="11"/>
  <c r="I342" i="11"/>
  <c r="I343" i="11"/>
  <c r="I344" i="11"/>
  <c r="I345" i="11"/>
  <c r="I346" i="11"/>
  <c r="I347" i="11"/>
  <c r="I348" i="11"/>
  <c r="I349" i="11"/>
  <c r="I350" i="11"/>
  <c r="I351" i="11"/>
  <c r="I352" i="11"/>
  <c r="I353" i="11"/>
  <c r="I354" i="11"/>
  <c r="I355" i="11"/>
  <c r="I356" i="11"/>
  <c r="I357" i="11"/>
  <c r="I358" i="11"/>
  <c r="I359" i="11"/>
  <c r="I360" i="11"/>
  <c r="I361" i="11"/>
  <c r="I362" i="11"/>
  <c r="I363" i="11"/>
  <c r="I364" i="11"/>
  <c r="I365" i="11"/>
  <c r="I366" i="11"/>
  <c r="I367" i="11"/>
  <c r="I368" i="11"/>
  <c r="I369" i="11"/>
  <c r="I370" i="11"/>
  <c r="I371" i="11"/>
  <c r="I372" i="11"/>
  <c r="I373" i="11"/>
  <c r="I374" i="11"/>
  <c r="I375" i="11"/>
  <c r="I376" i="11"/>
  <c r="I377" i="11"/>
  <c r="I378" i="11"/>
  <c r="I379" i="11"/>
  <c r="I380" i="11"/>
  <c r="I381" i="11"/>
  <c r="I382" i="11"/>
  <c r="I383" i="11"/>
  <c r="I384" i="11"/>
  <c r="I385" i="11"/>
  <c r="I386" i="11"/>
  <c r="I387" i="11"/>
  <c r="I388" i="11"/>
  <c r="I389" i="11"/>
  <c r="I390" i="11"/>
  <c r="I391" i="11"/>
  <c r="I392" i="11"/>
  <c r="I393" i="11"/>
  <c r="I394" i="11"/>
  <c r="I395" i="11"/>
  <c r="I396" i="11"/>
  <c r="I397" i="11"/>
  <c r="I398" i="11"/>
  <c r="I399" i="11"/>
  <c r="I400" i="11"/>
  <c r="I401" i="11"/>
  <c r="I402" i="11"/>
  <c r="D408" i="11"/>
  <c r="D409" i="11"/>
  <c r="D410" i="11"/>
  <c r="D411" i="11"/>
  <c r="D412" i="11"/>
  <c r="I408" i="11"/>
  <c r="I409" i="11"/>
  <c r="I410" i="11"/>
  <c r="I411" i="11"/>
  <c r="K21" i="9"/>
  <c r="A7" i="10"/>
  <c r="A7" i="9"/>
  <c r="I414" i="11"/>
  <c r="D414" i="11"/>
  <c r="I413" i="11"/>
  <c r="D413" i="11"/>
  <c r="I412" i="11"/>
  <c r="D407" i="11"/>
  <c r="D406" i="11"/>
  <c r="D405" i="11"/>
  <c r="D404" i="11"/>
  <c r="D402" i="11"/>
  <c r="D401" i="11"/>
  <c r="D400" i="11"/>
  <c r="D399" i="11"/>
  <c r="D398" i="11"/>
  <c r="D397" i="11"/>
  <c r="D396" i="11"/>
  <c r="D395" i="11"/>
  <c r="D394" i="11"/>
  <c r="D393" i="11"/>
  <c r="D392" i="11"/>
  <c r="D391" i="11"/>
  <c r="D390" i="11"/>
  <c r="D389" i="11"/>
  <c r="D388" i="11"/>
  <c r="D387" i="11"/>
  <c r="D386"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296" i="11"/>
  <c r="D295"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3" i="11"/>
  <c r="D2" i="11"/>
  <c r="G16" i="10"/>
  <c r="B7" i="9"/>
  <c r="F16" i="9"/>
  <c r="G16" i="9"/>
  <c r="H16" i="9"/>
  <c r="I16" i="9"/>
  <c r="J16" i="9"/>
  <c r="K58" i="9"/>
  <c r="K57" i="9"/>
  <c r="K22" i="9"/>
  <c r="K18" i="9"/>
  <c r="K19" i="9"/>
  <c r="K20" i="9"/>
  <c r="K23" i="9"/>
  <c r="K24" i="9"/>
  <c r="K25" i="9"/>
  <c r="K26" i="9"/>
  <c r="K17" i="9"/>
  <c r="K27" i="9"/>
  <c r="S27" i="9" s="1"/>
  <c r="K28" i="9"/>
  <c r="K29" i="9"/>
  <c r="K30" i="9"/>
  <c r="K31" i="9"/>
  <c r="K32" i="9"/>
  <c r="K33" i="9"/>
  <c r="K34" i="9"/>
  <c r="K35" i="9"/>
  <c r="K36" i="9"/>
  <c r="K37" i="9"/>
  <c r="K38" i="9"/>
  <c r="K39" i="9"/>
  <c r="K40" i="9"/>
  <c r="S40" i="9" s="1"/>
  <c r="K41" i="9"/>
  <c r="K42" i="9"/>
  <c r="K43" i="9"/>
  <c r="K44" i="9"/>
  <c r="K45" i="9"/>
  <c r="S45" i="9" s="1"/>
  <c r="K46" i="9"/>
  <c r="K47" i="9"/>
  <c r="K48" i="9"/>
  <c r="K49" i="9"/>
  <c r="K50" i="9"/>
  <c r="K51" i="9"/>
  <c r="K52" i="9"/>
  <c r="K53" i="9"/>
  <c r="S53" i="9" s="1"/>
  <c r="K54" i="9"/>
  <c r="K55" i="9"/>
  <c r="K56" i="9"/>
  <c r="L16" i="9"/>
  <c r="M16" i="9"/>
  <c r="N16" i="9"/>
  <c r="O16" i="9"/>
  <c r="P16" i="9"/>
  <c r="Q16" i="9"/>
  <c r="R57" i="9"/>
  <c r="R49" i="9"/>
  <c r="R21" i="9"/>
  <c r="R22" i="9"/>
  <c r="S22" i="9" s="1"/>
  <c r="R23" i="9"/>
  <c r="R24" i="9"/>
  <c r="S24" i="9" s="1"/>
  <c r="R26" i="9"/>
  <c r="R19" i="9"/>
  <c r="R36" i="9"/>
  <c r="R20" i="9"/>
  <c r="R18" i="9"/>
  <c r="R25" i="9"/>
  <c r="R17" i="9"/>
  <c r="R27" i="9"/>
  <c r="R28" i="9"/>
  <c r="R29" i="9"/>
  <c r="R30" i="9"/>
  <c r="R31" i="9"/>
  <c r="R32" i="9"/>
  <c r="R33" i="9"/>
  <c r="S33" i="9" s="1"/>
  <c r="R34" i="9"/>
  <c r="R35" i="9"/>
  <c r="R37" i="9"/>
  <c r="R38" i="9"/>
  <c r="R39" i="9"/>
  <c r="R40" i="9"/>
  <c r="R41" i="9"/>
  <c r="S41" i="9" s="1"/>
  <c r="R42" i="9"/>
  <c r="S42" i="9"/>
  <c r="R43" i="9"/>
  <c r="R44" i="9"/>
  <c r="R45" i="9"/>
  <c r="R46" i="9"/>
  <c r="S46" i="9" s="1"/>
  <c r="R47" i="9"/>
  <c r="R48" i="9"/>
  <c r="S48" i="9" s="1"/>
  <c r="R50" i="9"/>
  <c r="R51" i="9"/>
  <c r="S51" i="9" s="1"/>
  <c r="R52" i="9"/>
  <c r="R53" i="9"/>
  <c r="R54" i="9"/>
  <c r="R55" i="9"/>
  <c r="R56" i="9"/>
  <c r="S56" i="9" s="1"/>
  <c r="R58" i="9"/>
  <c r="E16" i="9"/>
  <c r="B4" i="9"/>
  <c r="A4" i="9" s="1"/>
  <c r="B4" i="10"/>
  <c r="A4" i="10" s="1"/>
  <c r="B7" i="10"/>
  <c r="D54" i="10" s="1"/>
  <c r="E16" i="10"/>
  <c r="F16" i="10"/>
  <c r="H18" i="10"/>
  <c r="H19" i="10"/>
  <c r="H20" i="10"/>
  <c r="H21" i="10"/>
  <c r="M21" i="10" s="1"/>
  <c r="H22" i="10"/>
  <c r="M22" i="10" s="1"/>
  <c r="H23" i="10"/>
  <c r="H24" i="10"/>
  <c r="H25" i="10"/>
  <c r="H26" i="10"/>
  <c r="H27" i="10"/>
  <c r="H28" i="10"/>
  <c r="H29" i="10"/>
  <c r="H30" i="10"/>
  <c r="H31" i="10"/>
  <c r="H32" i="10"/>
  <c r="H33" i="10"/>
  <c r="H34" i="10"/>
  <c r="H35" i="10"/>
  <c r="H36" i="10"/>
  <c r="H37" i="10"/>
  <c r="M37" i="10" s="1"/>
  <c r="H38" i="10"/>
  <c r="H39" i="10"/>
  <c r="H40" i="10"/>
  <c r="H41" i="10"/>
  <c r="H42" i="10"/>
  <c r="H43" i="10"/>
  <c r="H44" i="10"/>
  <c r="H45" i="10"/>
  <c r="H46" i="10"/>
  <c r="H47" i="10"/>
  <c r="H48" i="10"/>
  <c r="H49" i="10"/>
  <c r="H50" i="10"/>
  <c r="H51" i="10"/>
  <c r="H52" i="10"/>
  <c r="H53" i="10"/>
  <c r="H54" i="10"/>
  <c r="H55" i="10"/>
  <c r="H56" i="10"/>
  <c r="H57" i="10"/>
  <c r="H58" i="10"/>
  <c r="I16" i="10"/>
  <c r="J16" i="10"/>
  <c r="K16" i="10"/>
  <c r="L17" i="10"/>
  <c r="L18" i="10"/>
  <c r="L19" i="10"/>
  <c r="L20" i="10"/>
  <c r="L21" i="10"/>
  <c r="L22" i="10"/>
  <c r="L23" i="10"/>
  <c r="L24" i="10"/>
  <c r="L25" i="10"/>
  <c r="M25" i="10" s="1"/>
  <c r="L26" i="10"/>
  <c r="L27" i="10"/>
  <c r="L28" i="10"/>
  <c r="L29" i="10"/>
  <c r="L30" i="10"/>
  <c r="L31" i="10"/>
  <c r="L32" i="10"/>
  <c r="L33" i="10"/>
  <c r="L34" i="10"/>
  <c r="M34" i="10" s="1"/>
  <c r="L35" i="10"/>
  <c r="L36" i="10"/>
  <c r="L37" i="10"/>
  <c r="L38" i="10"/>
  <c r="M38" i="10" s="1"/>
  <c r="L39" i="10"/>
  <c r="L40" i="10"/>
  <c r="M40" i="10"/>
  <c r="L41" i="10"/>
  <c r="L42" i="10"/>
  <c r="M42" i="10" s="1"/>
  <c r="L43" i="10"/>
  <c r="L44" i="10"/>
  <c r="L45" i="10"/>
  <c r="L46" i="10"/>
  <c r="L47" i="10"/>
  <c r="L48" i="10"/>
  <c r="L49" i="10"/>
  <c r="M49" i="10"/>
  <c r="L50" i="10"/>
  <c r="L51" i="10"/>
  <c r="L52" i="10"/>
  <c r="M52" i="10" s="1"/>
  <c r="L53" i="10"/>
  <c r="M53" i="10" s="1"/>
  <c r="L54" i="10"/>
  <c r="L55" i="10"/>
  <c r="M55" i="10" s="1"/>
  <c r="L56" i="10"/>
  <c r="M56" i="10" s="1"/>
  <c r="L57" i="10"/>
  <c r="L58" i="10"/>
  <c r="M58" i="10"/>
  <c r="D39" i="10"/>
  <c r="D22" i="9"/>
  <c r="D48" i="9"/>
  <c r="D20" i="9"/>
  <c r="D34" i="9"/>
  <c r="D46" i="9"/>
  <c r="D42" i="10"/>
  <c r="I406" i="11"/>
  <c r="I407" i="11"/>
  <c r="I403" i="11"/>
  <c r="I404" i="11"/>
  <c r="I405" i="11"/>
  <c r="S18" i="9"/>
  <c r="D45" i="9"/>
  <c r="D57" i="9"/>
  <c r="D42" i="9"/>
  <c r="D53" i="9"/>
  <c r="D58" i="9"/>
  <c r="D51" i="9"/>
  <c r="D38" i="9"/>
  <c r="D19" i="9"/>
  <c r="D35" i="9"/>
  <c r="D47" i="9"/>
  <c r="D39" i="9"/>
  <c r="D25" i="9"/>
  <c r="D49" i="9"/>
  <c r="D27" i="9"/>
  <c r="D41" i="9"/>
  <c r="D43" i="9"/>
  <c r="D44" i="9"/>
  <c r="D28" i="9"/>
  <c r="D21" i="9"/>
  <c r="D56" i="9"/>
  <c r="D54" i="9"/>
  <c r="D24" i="9"/>
  <c r="D50" i="9"/>
  <c r="D31" i="9"/>
  <c r="D29" i="9"/>
  <c r="D52" i="9"/>
  <c r="D23" i="9"/>
  <c r="D33" i="9"/>
  <c r="D30" i="9"/>
  <c r="D37" i="9"/>
  <c r="M54" i="10"/>
  <c r="D36" i="9"/>
  <c r="D26" i="9"/>
  <c r="D30" i="10"/>
  <c r="D43" i="10"/>
  <c r="D22" i="10"/>
  <c r="D40" i="9"/>
  <c r="D55" i="9"/>
  <c r="D32" i="9"/>
  <c r="D18" i="9"/>
  <c r="D17" i="9"/>
  <c r="M46" i="10"/>
  <c r="M47" i="10" l="1"/>
  <c r="M31" i="10"/>
  <c r="S44" i="9"/>
  <c r="S28" i="9"/>
  <c r="S31" i="9"/>
  <c r="S52" i="9"/>
  <c r="S29" i="9"/>
  <c r="S58" i="9"/>
  <c r="M43" i="10"/>
  <c r="S25" i="9"/>
  <c r="M57" i="10"/>
  <c r="M28" i="10"/>
  <c r="M26" i="10"/>
  <c r="M27" i="10"/>
  <c r="M41" i="10"/>
  <c r="M33" i="10"/>
  <c r="S49" i="9"/>
  <c r="S57" i="9"/>
  <c r="S21" i="9"/>
  <c r="H16" i="10"/>
  <c r="M19" i="10"/>
  <c r="S37" i="9"/>
  <c r="S39" i="9"/>
  <c r="M18" i="10"/>
  <c r="M17" i="10"/>
  <c r="M51" i="10"/>
  <c r="M39" i="10"/>
  <c r="M24" i="10"/>
  <c r="M20" i="10"/>
  <c r="R16" i="9"/>
  <c r="S32" i="9"/>
  <c r="D44" i="10"/>
  <c r="D47" i="10"/>
  <c r="M29" i="10"/>
  <c r="M50" i="10"/>
  <c r="M30" i="10"/>
  <c r="M23" i="10"/>
  <c r="S55" i="9"/>
  <c r="S47" i="9"/>
  <c r="S36" i="9"/>
  <c r="S23" i="9"/>
  <c r="S43" i="9"/>
  <c r="S35" i="9"/>
  <c r="S20" i="9"/>
  <c r="S34" i="9"/>
  <c r="S19" i="9"/>
  <c r="D17" i="10"/>
  <c r="M45" i="10"/>
  <c r="M35" i="10"/>
  <c r="M48" i="10"/>
  <c r="M44" i="10"/>
  <c r="M36" i="10"/>
  <c r="M32" i="10"/>
  <c r="S50" i="9"/>
  <c r="S38" i="9"/>
  <c r="S26" i="9"/>
  <c r="S54" i="9"/>
  <c r="S30" i="9"/>
  <c r="K16" i="9"/>
  <c r="S9" i="9"/>
  <c r="A17" i="10"/>
  <c r="M9" i="10"/>
  <c r="A17" i="9"/>
  <c r="S17" i="9"/>
  <c r="D29" i="10"/>
  <c r="D38" i="10"/>
  <c r="D36" i="10"/>
  <c r="D56" i="10"/>
  <c r="D20" i="10"/>
  <c r="D45" i="10"/>
  <c r="D33" i="10"/>
  <c r="D51" i="10"/>
  <c r="D25" i="10"/>
  <c r="D34" i="10"/>
  <c r="D48" i="10"/>
  <c r="D35" i="10"/>
  <c r="D24" i="10"/>
  <c r="D27" i="10"/>
  <c r="D19" i="10"/>
  <c r="D21" i="10"/>
  <c r="D23" i="10"/>
  <c r="D41" i="10"/>
  <c r="D50" i="10"/>
  <c r="L16" i="10"/>
  <c r="D28" i="10"/>
  <c r="D26" i="10"/>
  <c r="D57" i="10"/>
  <c r="D18" i="10"/>
  <c r="D32" i="10"/>
  <c r="D49" i="10"/>
  <c r="D31" i="10"/>
  <c r="D58" i="10"/>
  <c r="D52" i="10"/>
  <c r="D37" i="10"/>
  <c r="D46" i="10"/>
  <c r="D53" i="10"/>
  <c r="D40" i="10"/>
  <c r="D55" i="10"/>
  <c r="M16" i="10" l="1"/>
  <c r="S16" i="9"/>
  <c r="C17" i="9"/>
  <c r="A18" i="9"/>
  <c r="C17" i="10"/>
  <c r="A18" i="10"/>
  <c r="A19" i="10" l="1"/>
  <c r="C18" i="10"/>
  <c r="C18" i="9"/>
  <c r="A19" i="9"/>
  <c r="C19" i="9" l="1"/>
  <c r="A20" i="9"/>
  <c r="A20" i="10"/>
  <c r="C19" i="10"/>
  <c r="C20" i="10" l="1"/>
  <c r="A21" i="10"/>
  <c r="A21" i="9"/>
  <c r="C20" i="9"/>
  <c r="A22" i="9" l="1"/>
  <c r="C21" i="9"/>
  <c r="C21" i="10"/>
  <c r="A22" i="10"/>
  <c r="A23" i="10" l="1"/>
  <c r="C22" i="10"/>
  <c r="C22" i="9"/>
  <c r="A23" i="9"/>
  <c r="C23" i="9" l="1"/>
  <c r="A24" i="9"/>
  <c r="C23" i="10"/>
  <c r="A24" i="10"/>
  <c r="C24" i="10" l="1"/>
  <c r="A25" i="10"/>
  <c r="C24" i="9"/>
  <c r="A25" i="9"/>
  <c r="C25" i="9" l="1"/>
  <c r="A26" i="9"/>
  <c r="C25" i="10"/>
  <c r="A26" i="10"/>
  <c r="A27" i="10" l="1"/>
  <c r="C26" i="10"/>
  <c r="C26" i="9"/>
  <c r="A27" i="9"/>
  <c r="A28" i="10" l="1"/>
  <c r="C27" i="10"/>
  <c r="A28" i="9"/>
  <c r="C27" i="9"/>
  <c r="A29" i="9" l="1"/>
  <c r="C28" i="9"/>
  <c r="A29" i="10"/>
  <c r="C28" i="10"/>
  <c r="C29" i="10" l="1"/>
  <c r="A30" i="10"/>
  <c r="C29" i="9"/>
  <c r="A30" i="9"/>
  <c r="C30" i="9" l="1"/>
  <c r="A31" i="9"/>
  <c r="C30" i="10"/>
  <c r="A31" i="10"/>
  <c r="C31" i="10" l="1"/>
  <c r="A32" i="10"/>
  <c r="A32" i="9"/>
  <c r="C31" i="9"/>
  <c r="A33" i="9" l="1"/>
  <c r="C32" i="9"/>
  <c r="A33" i="10"/>
  <c r="C32" i="10"/>
  <c r="A34" i="10" l="1"/>
  <c r="C33" i="10"/>
  <c r="A34" i="9"/>
  <c r="C33" i="9"/>
  <c r="A35" i="9" l="1"/>
  <c r="C34" i="9"/>
  <c r="C34" i="10"/>
  <c r="A35" i="10"/>
  <c r="C35" i="9" l="1"/>
  <c r="A36" i="9"/>
  <c r="A36" i="10"/>
  <c r="C35" i="10"/>
  <c r="A37" i="10" l="1"/>
  <c r="C36" i="10"/>
  <c r="A37" i="9"/>
  <c r="C36" i="9"/>
  <c r="A38" i="9" l="1"/>
  <c r="C37" i="9"/>
  <c r="A38" i="10"/>
  <c r="C37" i="10"/>
  <c r="A39" i="10" l="1"/>
  <c r="C38" i="10"/>
  <c r="A39" i="9"/>
  <c r="C38" i="9"/>
  <c r="A40" i="9" l="1"/>
  <c r="C39" i="9"/>
  <c r="A40" i="10"/>
  <c r="C39" i="10"/>
  <c r="C40" i="10" l="1"/>
  <c r="A41" i="10"/>
  <c r="A41" i="9"/>
  <c r="C40" i="9"/>
  <c r="C41" i="9" l="1"/>
  <c r="A42" i="9"/>
  <c r="A42" i="10"/>
  <c r="C41" i="10"/>
  <c r="C42" i="10" l="1"/>
  <c r="A43" i="10"/>
  <c r="A43" i="9"/>
  <c r="C42" i="9"/>
  <c r="A44" i="9" l="1"/>
  <c r="C43" i="9"/>
  <c r="A44" i="10"/>
  <c r="C43" i="10"/>
  <c r="C44" i="10" l="1"/>
  <c r="A45" i="10"/>
  <c r="A45" i="9"/>
  <c r="C44" i="9"/>
  <c r="C45" i="9" l="1"/>
  <c r="A46" i="9"/>
  <c r="A46" i="10"/>
  <c r="C45" i="10"/>
  <c r="A47" i="10" l="1"/>
  <c r="C46" i="10"/>
  <c r="A47" i="9"/>
  <c r="C46" i="9"/>
  <c r="A48" i="9" l="1"/>
  <c r="C47" i="9"/>
  <c r="A48" i="10"/>
  <c r="C47" i="10"/>
  <c r="C48" i="10" l="1"/>
  <c r="A49" i="10"/>
  <c r="C48" i="9"/>
  <c r="A49" i="9"/>
  <c r="A50" i="9" l="1"/>
  <c r="C49" i="9"/>
  <c r="A50" i="10"/>
  <c r="C49" i="10"/>
  <c r="A51" i="10" l="1"/>
  <c r="C50" i="10"/>
  <c r="A51" i="9"/>
  <c r="C50" i="9"/>
  <c r="A52" i="9" l="1"/>
  <c r="C51" i="9"/>
  <c r="C51" i="10"/>
  <c r="A52" i="10"/>
  <c r="A53" i="9" l="1"/>
  <c r="C52" i="9"/>
  <c r="C52" i="10"/>
  <c r="A53" i="10"/>
  <c r="C53" i="9" l="1"/>
  <c r="A54" i="9"/>
  <c r="C53" i="10"/>
  <c r="A54" i="10"/>
  <c r="A55" i="10" l="1"/>
  <c r="C54" i="10"/>
  <c r="C54" i="9"/>
  <c r="A55" i="9"/>
  <c r="C55" i="10" l="1"/>
  <c r="A56" i="10"/>
  <c r="A56" i="9"/>
  <c r="C55" i="9"/>
  <c r="A57" i="9" l="1"/>
  <c r="C56" i="9"/>
  <c r="A57" i="10"/>
  <c r="C56" i="10"/>
  <c r="A58" i="10" l="1"/>
  <c r="C58" i="10" s="1"/>
  <c r="C57" i="10"/>
  <c r="C57" i="9"/>
  <c r="A58" i="9"/>
  <c r="C58" i="9" s="1"/>
</calcChain>
</file>

<file path=xl/sharedStrings.xml><?xml version="1.0" encoding="utf-8"?>
<sst xmlns="http://schemas.openxmlformats.org/spreadsheetml/2006/main" count="1355" uniqueCount="423">
  <si>
    <t>郡市名</t>
    <rPh sb="0" eb="1">
      <t>グン</t>
    </rPh>
    <rPh sb="1" eb="2">
      <t>シ</t>
    </rPh>
    <rPh sb="2" eb="3">
      <t>メイ</t>
    </rPh>
    <phoneticPr fontId="2"/>
  </si>
  <si>
    <t>記入者</t>
    <rPh sb="0" eb="3">
      <t>キニュウシャ</t>
    </rPh>
    <phoneticPr fontId="2"/>
  </si>
  <si>
    <t>先生</t>
    <rPh sb="0" eb="2">
      <t>センセイ</t>
    </rPh>
    <phoneticPr fontId="2"/>
  </si>
  <si>
    <t>毛　　　　　　　筆</t>
    <rPh sb="0" eb="1">
      <t>ケ</t>
    </rPh>
    <rPh sb="8" eb="9">
      <t>フデ</t>
    </rPh>
    <phoneticPr fontId="2"/>
  </si>
  <si>
    <t>硬　　　　　　筆</t>
    <rPh sb="0" eb="1">
      <t>コウ</t>
    </rPh>
    <rPh sb="7" eb="8">
      <t>フデ</t>
    </rPh>
    <phoneticPr fontId="2"/>
  </si>
  <si>
    <t>１年</t>
    <rPh sb="1" eb="2">
      <t>ネン</t>
    </rPh>
    <phoneticPr fontId="2"/>
  </si>
  <si>
    <t>２年</t>
    <rPh sb="1" eb="2">
      <t>ネン</t>
    </rPh>
    <phoneticPr fontId="2"/>
  </si>
  <si>
    <t>３年</t>
    <rPh sb="1" eb="2">
      <t>ネン</t>
    </rPh>
    <phoneticPr fontId="2"/>
  </si>
  <si>
    <t>４年</t>
    <rPh sb="1" eb="2">
      <t>ネン</t>
    </rPh>
    <phoneticPr fontId="2"/>
  </si>
  <si>
    <t>５年</t>
    <rPh sb="1" eb="2">
      <t>ネン</t>
    </rPh>
    <phoneticPr fontId="2"/>
  </si>
  <si>
    <t>６年</t>
    <rPh sb="1" eb="2">
      <t>ネン</t>
    </rPh>
    <phoneticPr fontId="2"/>
  </si>
  <si>
    <t>計</t>
    <rPh sb="0" eb="1">
      <t>ケイ</t>
    </rPh>
    <phoneticPr fontId="2"/>
  </si>
  <si>
    <t>合　　　　計</t>
    <rPh sb="0" eb="1">
      <t>ゴウ</t>
    </rPh>
    <rPh sb="5" eb="6">
      <t>ケイ</t>
    </rPh>
    <phoneticPr fontId="2"/>
  </si>
  <si>
    <t>FAX送信票</t>
    <rPh sb="3" eb="5">
      <t>ソウシン</t>
    </rPh>
    <rPh sb="5" eb="6">
      <t>ヒョウ</t>
    </rPh>
    <phoneticPr fontId="2"/>
  </si>
  <si>
    <t>滋賀県青少年書展　学校別出品数集計表</t>
    <rPh sb="0" eb="3">
      <t>シガケン</t>
    </rPh>
    <rPh sb="3" eb="6">
      <t>セイショウネン</t>
    </rPh>
    <rPh sb="6" eb="8">
      <t>ショテン</t>
    </rPh>
    <rPh sb="9" eb="12">
      <t>ガッコウベツ</t>
    </rPh>
    <rPh sb="12" eb="15">
      <t>シュッピンスウ</t>
    </rPh>
    <rPh sb="15" eb="17">
      <t>シュウケイ</t>
    </rPh>
    <rPh sb="17" eb="18">
      <t>ヒョウ</t>
    </rPh>
    <phoneticPr fontId="2"/>
  </si>
  <si>
    <t>特別支援学級の児童生徒の出品も該当学年の出品数に含めてください。</t>
    <rPh sb="0" eb="2">
      <t>トクベツ</t>
    </rPh>
    <rPh sb="2" eb="4">
      <t>シエン</t>
    </rPh>
    <rPh sb="4" eb="6">
      <t>ガッキュウ</t>
    </rPh>
    <rPh sb="7" eb="9">
      <t>ジドウ</t>
    </rPh>
    <rPh sb="9" eb="11">
      <t>セイト</t>
    </rPh>
    <rPh sb="12" eb="14">
      <t>シュッピン</t>
    </rPh>
    <rPh sb="15" eb="17">
      <t>ガイトウ</t>
    </rPh>
    <rPh sb="17" eb="19">
      <t>ガクネン</t>
    </rPh>
    <rPh sb="20" eb="23">
      <t>シュッピンスウ</t>
    </rPh>
    <rPh sb="24" eb="25">
      <t>フク</t>
    </rPh>
    <phoneticPr fontId="2"/>
  </si>
  <si>
    <t>校　　　　名</t>
    <rPh sb="0" eb="1">
      <t>コウ</t>
    </rPh>
    <rPh sb="5" eb="6">
      <t>メイ</t>
    </rPh>
    <phoneticPr fontId="2"/>
  </si>
  <si>
    <t>郡市</t>
    <rPh sb="0" eb="2">
      <t>グンシ</t>
    </rPh>
    <phoneticPr fontId="2"/>
  </si>
  <si>
    <t>区分</t>
  </si>
  <si>
    <t>校種</t>
    <rPh sb="0" eb="1">
      <t>コウ</t>
    </rPh>
    <rPh sb="1" eb="2">
      <t>シュ</t>
    </rPh>
    <phoneticPr fontId="2"/>
  </si>
  <si>
    <t>検索に使用</t>
    <rPh sb="0" eb="2">
      <t>ケンサク</t>
    </rPh>
    <rPh sb="3" eb="5">
      <t>シヨウ</t>
    </rPh>
    <phoneticPr fontId="2"/>
  </si>
  <si>
    <t>富永</t>
  </si>
  <si>
    <t>小</t>
    <rPh sb="0" eb="1">
      <t>ショウ</t>
    </rPh>
    <phoneticPr fontId="2"/>
  </si>
  <si>
    <t>高月</t>
  </si>
  <si>
    <t>古保利</t>
  </si>
  <si>
    <t>七郷</t>
  </si>
  <si>
    <t>高時</t>
  </si>
  <si>
    <t>木之本</t>
  </si>
  <si>
    <t>伊香具</t>
  </si>
  <si>
    <t>塩津</t>
  </si>
  <si>
    <t>永原</t>
  </si>
  <si>
    <t>西浅井</t>
  </si>
  <si>
    <t>犬上</t>
    <rPh sb="0" eb="2">
      <t>イヌカミ</t>
    </rPh>
    <phoneticPr fontId="2"/>
  </si>
  <si>
    <t>豊郷</t>
  </si>
  <si>
    <t>日栄</t>
  </si>
  <si>
    <t>甲良東</t>
  </si>
  <si>
    <t>甲良西</t>
  </si>
  <si>
    <t>多賀</t>
  </si>
  <si>
    <t>大滝</t>
  </si>
  <si>
    <t>豊日</t>
  </si>
  <si>
    <t>甲良</t>
  </si>
  <si>
    <t>愛知</t>
    <rPh sb="0" eb="2">
      <t>エチ</t>
    </rPh>
    <phoneticPr fontId="2"/>
  </si>
  <si>
    <t>秦荘東</t>
  </si>
  <si>
    <t>秦荘西</t>
  </si>
  <si>
    <t>愛知川</t>
  </si>
  <si>
    <t>愛知川東</t>
  </si>
  <si>
    <t>秦荘</t>
  </si>
  <si>
    <t>愛知</t>
  </si>
  <si>
    <t>近江八幡</t>
    <rPh sb="0" eb="4">
      <t>オウミハチマン</t>
    </rPh>
    <phoneticPr fontId="2"/>
  </si>
  <si>
    <t>八幡</t>
  </si>
  <si>
    <t>島</t>
  </si>
  <si>
    <t>沖島</t>
  </si>
  <si>
    <t>岡山</t>
  </si>
  <si>
    <t>金田</t>
  </si>
  <si>
    <t>桐原</t>
  </si>
  <si>
    <t>馬淵</t>
  </si>
  <si>
    <t>北里</t>
  </si>
  <si>
    <t>武佐</t>
  </si>
  <si>
    <t>近江兄弟社</t>
  </si>
  <si>
    <t>桐原東</t>
  </si>
  <si>
    <t>八幡東</t>
  </si>
  <si>
    <t>八幡西</t>
  </si>
  <si>
    <t>大津</t>
    <rPh sb="0" eb="2">
      <t>オオツ</t>
    </rPh>
    <phoneticPr fontId="2"/>
  </si>
  <si>
    <t>伊香立</t>
  </si>
  <si>
    <t>真野</t>
  </si>
  <si>
    <t>堅田</t>
  </si>
  <si>
    <t>仰木</t>
  </si>
  <si>
    <t>雄琴</t>
  </si>
  <si>
    <t>坂本</t>
  </si>
  <si>
    <t>日吉台</t>
  </si>
  <si>
    <t>下阪本</t>
  </si>
  <si>
    <t>唐崎</t>
  </si>
  <si>
    <t>比叡平</t>
  </si>
  <si>
    <t>志賀</t>
  </si>
  <si>
    <t>藤尾</t>
  </si>
  <si>
    <t>長等</t>
  </si>
  <si>
    <t>逢坂</t>
  </si>
  <si>
    <t>平野</t>
  </si>
  <si>
    <t>膳所</t>
  </si>
  <si>
    <t>富士見</t>
  </si>
  <si>
    <t>晴嵐</t>
  </si>
  <si>
    <t>石山</t>
  </si>
  <si>
    <t>南郷</t>
  </si>
  <si>
    <t>大石</t>
  </si>
  <si>
    <t>田上</t>
  </si>
  <si>
    <t>上田上</t>
  </si>
  <si>
    <t>瀬田</t>
  </si>
  <si>
    <t>瀬田東</t>
  </si>
  <si>
    <t>瀬田南</t>
  </si>
  <si>
    <t>仰木の里東</t>
  </si>
  <si>
    <t>真野北</t>
  </si>
  <si>
    <t>仰木の里</t>
  </si>
  <si>
    <t>瀬田北</t>
  </si>
  <si>
    <t>青山</t>
  </si>
  <si>
    <t>和邇</t>
  </si>
  <si>
    <t>小野</t>
  </si>
  <si>
    <t>木戸</t>
  </si>
  <si>
    <t>小松</t>
  </si>
  <si>
    <t>日吉</t>
  </si>
  <si>
    <t>皇子山</t>
  </si>
  <si>
    <t>打出</t>
  </si>
  <si>
    <t>粟津</t>
  </si>
  <si>
    <t>北大路</t>
  </si>
  <si>
    <t>比叡山</t>
  </si>
  <si>
    <t>蒲生</t>
    <rPh sb="0" eb="2">
      <t>ガモウ</t>
    </rPh>
    <phoneticPr fontId="2"/>
  </si>
  <si>
    <t>安土</t>
  </si>
  <si>
    <t>老蘇</t>
  </si>
  <si>
    <t>日野</t>
  </si>
  <si>
    <t>西大路</t>
  </si>
  <si>
    <t>南比都佐</t>
  </si>
  <si>
    <t>必佐</t>
  </si>
  <si>
    <t>桜谷</t>
  </si>
  <si>
    <t>竜王</t>
  </si>
  <si>
    <t>竜王西</t>
  </si>
  <si>
    <t>草津</t>
    <rPh sb="0" eb="2">
      <t>クサツ</t>
    </rPh>
    <phoneticPr fontId="2"/>
  </si>
  <si>
    <t>志津</t>
  </si>
  <si>
    <t>草津</t>
  </si>
  <si>
    <t>草津第二</t>
  </si>
  <si>
    <t>矢倉</t>
  </si>
  <si>
    <t>老上</t>
  </si>
  <si>
    <t>玉川</t>
  </si>
  <si>
    <t>山田</t>
  </si>
  <si>
    <t>笠縫</t>
  </si>
  <si>
    <t>笠縫東</t>
  </si>
  <si>
    <t>常盤</t>
  </si>
  <si>
    <t>志津南</t>
  </si>
  <si>
    <t>南笠東</t>
  </si>
  <si>
    <t>松原</t>
  </si>
  <si>
    <t>高穂</t>
  </si>
  <si>
    <t>新堂</t>
  </si>
  <si>
    <t>甲賀</t>
    <rPh sb="0" eb="2">
      <t>コウカ</t>
    </rPh>
    <phoneticPr fontId="2"/>
  </si>
  <si>
    <t>伴谷</t>
  </si>
  <si>
    <t>柏木</t>
  </si>
  <si>
    <t>水口</t>
  </si>
  <si>
    <t>綾野</t>
  </si>
  <si>
    <t>貴生川</t>
  </si>
  <si>
    <t>大野</t>
  </si>
  <si>
    <t>土山</t>
  </si>
  <si>
    <t>大原</t>
  </si>
  <si>
    <t>油日</t>
  </si>
  <si>
    <t>佐山</t>
  </si>
  <si>
    <t>甲南第一</t>
  </si>
  <si>
    <t>甲南第二</t>
  </si>
  <si>
    <t>甲南第三</t>
  </si>
  <si>
    <t>甲南中部</t>
  </si>
  <si>
    <t>信楽</t>
  </si>
  <si>
    <t>雲井</t>
  </si>
  <si>
    <t>小原</t>
  </si>
  <si>
    <t>朝宮</t>
  </si>
  <si>
    <t>多羅尾</t>
  </si>
  <si>
    <t>希望ヶ丘</t>
  </si>
  <si>
    <t>甲賀</t>
  </si>
  <si>
    <t>甲南</t>
  </si>
  <si>
    <t>城山</t>
  </si>
  <si>
    <t>高校</t>
    <rPh sb="0" eb="2">
      <t>コウコウ</t>
    </rPh>
    <phoneticPr fontId="2"/>
  </si>
  <si>
    <t>大津商業</t>
  </si>
  <si>
    <t>大津</t>
  </si>
  <si>
    <t>瀬田工業</t>
  </si>
  <si>
    <t>東大津</t>
  </si>
  <si>
    <t>北大津</t>
  </si>
  <si>
    <t>草津東</t>
  </si>
  <si>
    <t>湖南農業</t>
  </si>
  <si>
    <t>綾羽</t>
  </si>
  <si>
    <t>国際情報</t>
  </si>
  <si>
    <t>栗東</t>
  </si>
  <si>
    <t>野洲</t>
  </si>
  <si>
    <t>守山</t>
  </si>
  <si>
    <t>守山北</t>
  </si>
  <si>
    <t>八幡商業</t>
  </si>
  <si>
    <t>八幡工業</t>
  </si>
  <si>
    <t>八日市</t>
  </si>
  <si>
    <t>八日市南</t>
  </si>
  <si>
    <t>滋賀学園</t>
  </si>
  <si>
    <t>司学館</t>
  </si>
  <si>
    <t>甲西</t>
  </si>
  <si>
    <t>水口東</t>
  </si>
  <si>
    <t>石部</t>
  </si>
  <si>
    <t>能登川</t>
  </si>
  <si>
    <t>米原</t>
  </si>
  <si>
    <t>伊吹</t>
  </si>
  <si>
    <t>河瀬</t>
  </si>
  <si>
    <t>彦根工業</t>
  </si>
  <si>
    <t>彦根東</t>
  </si>
  <si>
    <t>近江</t>
  </si>
  <si>
    <t>長浜農業</t>
  </si>
  <si>
    <t>長浜</t>
  </si>
  <si>
    <t>長浜北星</t>
  </si>
  <si>
    <t>長浜北</t>
  </si>
  <si>
    <t>虎姫</t>
  </si>
  <si>
    <t>伊香</t>
  </si>
  <si>
    <t>高島</t>
  </si>
  <si>
    <t>安曇川</t>
  </si>
  <si>
    <t>湖南</t>
    <rPh sb="0" eb="2">
      <t>コナン</t>
    </rPh>
    <phoneticPr fontId="2"/>
  </si>
  <si>
    <t>石部南</t>
  </si>
  <si>
    <t>三雲</t>
  </si>
  <si>
    <t>岩根</t>
  </si>
  <si>
    <t>菩提寺</t>
  </si>
  <si>
    <t>下田</t>
  </si>
  <si>
    <t>水戸</t>
  </si>
  <si>
    <t>三雲東</t>
  </si>
  <si>
    <t>菩提寺北</t>
  </si>
  <si>
    <t>日枝</t>
  </si>
  <si>
    <t>甲西北</t>
  </si>
  <si>
    <t>高島</t>
    <rPh sb="0" eb="2">
      <t>タカシマ</t>
    </rPh>
    <phoneticPr fontId="2"/>
  </si>
  <si>
    <t>マキノ東</t>
  </si>
  <si>
    <t>マキノ西</t>
  </si>
  <si>
    <t>マキノ南</t>
  </si>
  <si>
    <t>今津東</t>
  </si>
  <si>
    <t>今津北</t>
  </si>
  <si>
    <t>朽木東</t>
  </si>
  <si>
    <t>朽木西</t>
  </si>
  <si>
    <t>安曇</t>
  </si>
  <si>
    <t>青柳</t>
  </si>
  <si>
    <t>本庄</t>
  </si>
  <si>
    <t>新旭南</t>
  </si>
  <si>
    <t>新旭北</t>
  </si>
  <si>
    <t>マキノ</t>
  </si>
  <si>
    <t>朽木</t>
  </si>
  <si>
    <t>今津</t>
  </si>
  <si>
    <t>湖西</t>
  </si>
  <si>
    <t>特別支援</t>
    <rPh sb="0" eb="2">
      <t>トクベツ</t>
    </rPh>
    <rPh sb="2" eb="4">
      <t>シエン</t>
    </rPh>
    <phoneticPr fontId="2"/>
  </si>
  <si>
    <t>長浜</t>
    <rPh sb="0" eb="2">
      <t>ナガハマ</t>
    </rPh>
    <phoneticPr fontId="2"/>
  </si>
  <si>
    <t>神照</t>
  </si>
  <si>
    <t>南郷里</t>
  </si>
  <si>
    <t>北郷里</t>
  </si>
  <si>
    <t>長浜南</t>
  </si>
  <si>
    <t>びわ南</t>
  </si>
  <si>
    <t>びわ北</t>
  </si>
  <si>
    <t>浅井</t>
  </si>
  <si>
    <t>びわ</t>
  </si>
  <si>
    <t>小谷</t>
  </si>
  <si>
    <t>速水</t>
  </si>
  <si>
    <t>朝日</t>
  </si>
  <si>
    <t>湖北</t>
  </si>
  <si>
    <t>東近江</t>
    <rPh sb="0" eb="1">
      <t>ヒガシ</t>
    </rPh>
    <rPh sb="1" eb="3">
      <t>オウミ</t>
    </rPh>
    <phoneticPr fontId="2"/>
  </si>
  <si>
    <t>玉緒</t>
  </si>
  <si>
    <t>御園</t>
  </si>
  <si>
    <t>八日市北</t>
  </si>
  <si>
    <t>八日市西</t>
  </si>
  <si>
    <t>布引</t>
  </si>
  <si>
    <t>蒲生東</t>
  </si>
  <si>
    <t>蒲生西</t>
  </si>
  <si>
    <t>蒲生北</t>
  </si>
  <si>
    <t>愛東南</t>
  </si>
  <si>
    <t>愛東北</t>
  </si>
  <si>
    <t>湖東第一</t>
  </si>
  <si>
    <t>湖東第二</t>
  </si>
  <si>
    <t>湖東第三</t>
  </si>
  <si>
    <t>市原</t>
  </si>
  <si>
    <t>山上</t>
  </si>
  <si>
    <t>五個荘</t>
  </si>
  <si>
    <t>能登川東</t>
  </si>
  <si>
    <t>能登川西</t>
  </si>
  <si>
    <t>能登川南</t>
  </si>
  <si>
    <t>能登川北</t>
  </si>
  <si>
    <t>玉園</t>
  </si>
  <si>
    <t>聖徳</t>
  </si>
  <si>
    <t>船岡</t>
  </si>
  <si>
    <t>朝桜</t>
  </si>
  <si>
    <t>愛東</t>
  </si>
  <si>
    <t>湖東</t>
  </si>
  <si>
    <t>彦根</t>
    <rPh sb="0" eb="2">
      <t>ヒコネ</t>
    </rPh>
    <phoneticPr fontId="2"/>
  </si>
  <si>
    <t>城東</t>
  </si>
  <si>
    <t>城西</t>
  </si>
  <si>
    <t>城南</t>
  </si>
  <si>
    <t>平田</t>
  </si>
  <si>
    <t>城北</t>
  </si>
  <si>
    <t>佐和山</t>
  </si>
  <si>
    <t>旭森</t>
  </si>
  <si>
    <t>城陽</t>
  </si>
  <si>
    <t>金城</t>
  </si>
  <si>
    <t>鳥居本</t>
  </si>
  <si>
    <t>亀山</t>
  </si>
  <si>
    <t>高宮</t>
  </si>
  <si>
    <t>稲枝東</t>
  </si>
  <si>
    <t>稲枝西</t>
  </si>
  <si>
    <t>稲枝北</t>
  </si>
  <si>
    <t>若葉</t>
  </si>
  <si>
    <t>稲枝</t>
  </si>
  <si>
    <t>彦根</t>
  </si>
  <si>
    <t>米原</t>
    <rPh sb="0" eb="2">
      <t>マイハラ</t>
    </rPh>
    <phoneticPr fontId="2"/>
  </si>
  <si>
    <t>柏原</t>
  </si>
  <si>
    <t>春照</t>
  </si>
  <si>
    <t>坂田</t>
  </si>
  <si>
    <t>息長</t>
  </si>
  <si>
    <t>大東</t>
  </si>
  <si>
    <t>伊吹山</t>
  </si>
  <si>
    <t>河南</t>
  </si>
  <si>
    <t>双葉</t>
  </si>
  <si>
    <t>守山</t>
    <rPh sb="0" eb="2">
      <t>モリヤマ</t>
    </rPh>
    <phoneticPr fontId="2"/>
  </si>
  <si>
    <t>吉身</t>
  </si>
  <si>
    <t>小津</t>
  </si>
  <si>
    <t>玉津</t>
  </si>
  <si>
    <t>速野</t>
  </si>
  <si>
    <t>中洲</t>
  </si>
  <si>
    <t>河西</t>
  </si>
  <si>
    <t>物部</t>
  </si>
  <si>
    <t>立入が丘</t>
  </si>
  <si>
    <t>守山南</t>
  </si>
  <si>
    <t>明富</t>
  </si>
  <si>
    <t>野洲</t>
    <rPh sb="0" eb="2">
      <t>ヤス</t>
    </rPh>
    <phoneticPr fontId="2"/>
  </si>
  <si>
    <t>中主</t>
  </si>
  <si>
    <t>篠原</t>
  </si>
  <si>
    <t>祇王</t>
  </si>
  <si>
    <t>三上</t>
  </si>
  <si>
    <t>北野</t>
  </si>
  <si>
    <t>野洲北</t>
  </si>
  <si>
    <t>栗東</t>
    <rPh sb="0" eb="2">
      <t>リットウ</t>
    </rPh>
    <phoneticPr fontId="2"/>
  </si>
  <si>
    <t>金勝</t>
  </si>
  <si>
    <t>葉山</t>
  </si>
  <si>
    <t>葉山東</t>
  </si>
  <si>
    <t>治田</t>
  </si>
  <si>
    <t>治田東</t>
  </si>
  <si>
    <t>治田西</t>
  </si>
  <si>
    <t>大宝</t>
  </si>
  <si>
    <t>大宝西</t>
  </si>
  <si>
    <t>栗東西</t>
  </si>
  <si>
    <t>中</t>
    <rPh sb="0" eb="1">
      <t>チュウ</t>
    </rPh>
    <phoneticPr fontId="2"/>
  </si>
  <si>
    <t>学校</t>
    <rPh sb="0" eb="2">
      <t>ガッコウ</t>
    </rPh>
    <phoneticPr fontId="2"/>
  </si>
  <si>
    <t>合　計</t>
    <phoneticPr fontId="2"/>
  </si>
  <si>
    <t>郡市番号</t>
    <rPh sb="0" eb="2">
      <t>グンシ</t>
    </rPh>
    <rPh sb="2" eb="4">
      <t>バンゴウ</t>
    </rPh>
    <phoneticPr fontId="2"/>
  </si>
  <si>
    <t>学校番号</t>
    <rPh sb="0" eb="2">
      <t>ガッコウ</t>
    </rPh>
    <rPh sb="2" eb="4">
      <t>バンゴウ</t>
    </rPh>
    <phoneticPr fontId="2"/>
  </si>
  <si>
    <t>校種番号</t>
    <rPh sb="0" eb="1">
      <t>コウ</t>
    </rPh>
    <rPh sb="1" eb="2">
      <t>シュ</t>
    </rPh>
    <rPh sb="2" eb="4">
      <t>バンゴウ</t>
    </rPh>
    <phoneticPr fontId="2"/>
  </si>
  <si>
    <t>裏支部番号</t>
    <rPh sb="0" eb="1">
      <t>ウラ</t>
    </rPh>
    <rPh sb="1" eb="3">
      <t>シブ</t>
    </rPh>
    <rPh sb="3" eb="5">
      <t>バンゴウ</t>
    </rPh>
    <phoneticPr fontId="2"/>
  </si>
  <si>
    <t>郡市名</t>
    <rPh sb="0" eb="1">
      <t>グン</t>
    </rPh>
    <rPh sb="1" eb="3">
      <t>シメイ</t>
    </rPh>
    <phoneticPr fontId="2"/>
  </si>
  <si>
    <t>必要事項を記入の上、ＦＡＸしてください。</t>
    <rPh sb="0" eb="2">
      <t>ヒツヨウ</t>
    </rPh>
    <rPh sb="2" eb="4">
      <t>ジコウ</t>
    </rPh>
    <rPh sb="5" eb="7">
      <t>キニュウ</t>
    </rPh>
    <rPh sb="8" eb="9">
      <t>ウエ</t>
    </rPh>
    <phoneticPr fontId="2"/>
  </si>
  <si>
    <t>使い方説明</t>
    <rPh sb="0" eb="1">
      <t>ツカ</t>
    </rPh>
    <rPh sb="2" eb="3">
      <t>カタ</t>
    </rPh>
    <rPh sb="3" eb="5">
      <t>セツメイ</t>
    </rPh>
    <phoneticPr fontId="2"/>
  </si>
  <si>
    <r>
      <t>薄い黄色のセル</t>
    </r>
    <r>
      <rPr>
        <sz val="20"/>
        <color indexed="9"/>
        <rFont val="ＭＳ Ｐゴシック"/>
        <family val="3"/>
        <charset val="128"/>
      </rPr>
      <t>にある郡市名欄を</t>
    </r>
    <rPh sb="0" eb="1">
      <t>ウス</t>
    </rPh>
    <rPh sb="2" eb="4">
      <t>キイロ</t>
    </rPh>
    <rPh sb="10" eb="11">
      <t>グン</t>
    </rPh>
    <rPh sb="11" eb="13">
      <t>シメイ</t>
    </rPh>
    <rPh sb="13" eb="14">
      <t>ラン</t>
    </rPh>
    <phoneticPr fontId="2"/>
  </si>
  <si>
    <r>
      <t>水色のセル</t>
    </r>
    <r>
      <rPr>
        <sz val="20"/>
        <color indexed="9"/>
        <rFont val="ＭＳ Ｐゴシック"/>
        <family val="3"/>
        <charset val="128"/>
      </rPr>
      <t>にのみ入力をお願いします。</t>
    </r>
    <rPh sb="0" eb="2">
      <t>ミズイロ</t>
    </rPh>
    <rPh sb="8" eb="10">
      <t>ニュウリョク</t>
    </rPh>
    <rPh sb="12" eb="13">
      <t>ネガ</t>
    </rPh>
    <phoneticPr fontId="2"/>
  </si>
  <si>
    <t>リストより選択してください。学校名が入力されます。</t>
    <rPh sb="5" eb="7">
      <t>センタク</t>
    </rPh>
    <rPh sb="14" eb="16">
      <t>ガッコウ</t>
    </rPh>
    <rPh sb="16" eb="17">
      <t>メイ</t>
    </rPh>
    <rPh sb="18" eb="20">
      <t>ニュウリョク</t>
    </rPh>
    <phoneticPr fontId="2"/>
  </si>
  <si>
    <t>入力ができましたら印刷(A4)し</t>
    <rPh sb="0" eb="2">
      <t>ニュウリョク</t>
    </rPh>
    <rPh sb="9" eb="11">
      <t>インサツ</t>
    </rPh>
    <phoneticPr fontId="2"/>
  </si>
  <si>
    <t>合　計</t>
    <phoneticPr fontId="2"/>
  </si>
  <si>
    <t>※１～18（８と１１欠番）
（４:大津と１２:長浜は別表も）</t>
    <rPh sb="10" eb="12">
      <t>ケツバン</t>
    </rPh>
    <rPh sb="17" eb="19">
      <t>オオツ</t>
    </rPh>
    <rPh sb="23" eb="25">
      <t>ナガハマ</t>
    </rPh>
    <rPh sb="26" eb="27">
      <t>ベツ</t>
    </rPh>
    <rPh sb="27" eb="28">
      <t>ヒョウ</t>
    </rPh>
    <phoneticPr fontId="2"/>
  </si>
  <si>
    <t>大津・長浜の小学校は数が多いので、
「改ページプレビュー」にて２枚目の印刷もお願いします。</t>
    <rPh sb="0" eb="2">
      <t>オオツ</t>
    </rPh>
    <rPh sb="3" eb="5">
      <t>ナガハマ</t>
    </rPh>
    <rPh sb="6" eb="9">
      <t>ショウガッコウ</t>
    </rPh>
    <rPh sb="10" eb="11">
      <t>カズ</t>
    </rPh>
    <rPh sb="12" eb="13">
      <t>オオ</t>
    </rPh>
    <rPh sb="19" eb="20">
      <t>カイ</t>
    </rPh>
    <rPh sb="32" eb="34">
      <t>マイメ</t>
    </rPh>
    <rPh sb="35" eb="37">
      <t>インサツ</t>
    </rPh>
    <rPh sb="39" eb="40">
      <t>ネガ</t>
    </rPh>
    <phoneticPr fontId="2"/>
  </si>
  <si>
    <t>滋賀大学教育学部附属</t>
  </si>
  <si>
    <t>大津清陵</t>
  </si>
  <si>
    <t>支部番号</t>
    <rPh sb="0" eb="2">
      <t>シブ</t>
    </rPh>
    <rPh sb="2" eb="4">
      <t>バンゴウ</t>
    </rPh>
    <phoneticPr fontId="18"/>
  </si>
  <si>
    <t>郡市</t>
    <rPh sb="0" eb="2">
      <t>グンシ</t>
    </rPh>
    <phoneticPr fontId="19"/>
  </si>
  <si>
    <t>小</t>
  </si>
  <si>
    <t>中</t>
  </si>
  <si>
    <t>高</t>
  </si>
  <si>
    <t/>
  </si>
  <si>
    <t>校種</t>
    <rPh sb="0" eb="2">
      <t>コウシュ</t>
    </rPh>
    <phoneticPr fontId="18"/>
  </si>
  <si>
    <t>葛川</t>
    <rPh sb="0" eb="2">
      <t>カツラガワ</t>
    </rPh>
    <phoneticPr fontId="2"/>
  </si>
  <si>
    <t>中央</t>
    <rPh sb="0" eb="2">
      <t>チュウオウ</t>
    </rPh>
    <phoneticPr fontId="2"/>
  </si>
  <si>
    <t>葛川</t>
    <rPh sb="0" eb="1">
      <t>クズ</t>
    </rPh>
    <phoneticPr fontId="2"/>
  </si>
  <si>
    <t>瀬田北</t>
    <rPh sb="0" eb="2">
      <t>セタ</t>
    </rPh>
    <phoneticPr fontId="2"/>
  </si>
  <si>
    <t>幸福の科学学園関西</t>
    <rPh sb="0" eb="2">
      <t>コウフク</t>
    </rPh>
    <rPh sb="3" eb="5">
      <t>カガク</t>
    </rPh>
    <rPh sb="5" eb="7">
      <t>ガクエン</t>
    </rPh>
    <rPh sb="7" eb="9">
      <t>カンサイ</t>
    </rPh>
    <phoneticPr fontId="2"/>
  </si>
  <si>
    <t>渋川</t>
    <rPh sb="0" eb="2">
      <t>シブカワ</t>
    </rPh>
    <phoneticPr fontId="2"/>
  </si>
  <si>
    <t>老上西</t>
    <rPh sb="0" eb="1">
      <t>オ</t>
    </rPh>
    <rPh sb="1" eb="2">
      <t>カミ</t>
    </rPh>
    <rPh sb="2" eb="3">
      <t>ニシ</t>
    </rPh>
    <phoneticPr fontId="2"/>
  </si>
  <si>
    <t>伴谷東</t>
    <rPh sb="0" eb="1">
      <t>バン</t>
    </rPh>
    <rPh sb="1" eb="2">
      <t>タニ</t>
    </rPh>
    <rPh sb="2" eb="3">
      <t>ヒガシ</t>
    </rPh>
    <phoneticPr fontId="2"/>
  </si>
  <si>
    <t>県立水口東</t>
    <rPh sb="0" eb="2">
      <t>ケンリツ</t>
    </rPh>
    <rPh sb="2" eb="4">
      <t>ミズグチ</t>
    </rPh>
    <rPh sb="4" eb="5">
      <t>ヒガシ</t>
    </rPh>
    <phoneticPr fontId="2"/>
  </si>
  <si>
    <t>大津清陵（馬場分校)</t>
    <rPh sb="0" eb="2">
      <t>オオツ</t>
    </rPh>
    <rPh sb="2" eb="4">
      <t>セイリョウ</t>
    </rPh>
    <phoneticPr fontId="2"/>
  </si>
  <si>
    <t>滋賀短期大学附属</t>
    <rPh sb="2" eb="4">
      <t>タンキ</t>
    </rPh>
    <rPh sb="4" eb="6">
      <t>ダイガク</t>
    </rPh>
    <rPh sb="6" eb="8">
      <t>フゾク</t>
    </rPh>
    <phoneticPr fontId="2"/>
  </si>
  <si>
    <t>立命館守山</t>
    <rPh sb="0" eb="3">
      <t>リツメイカン</t>
    </rPh>
    <rPh sb="3" eb="5">
      <t>モリヤマ</t>
    </rPh>
    <phoneticPr fontId="2"/>
  </si>
  <si>
    <t>彦根総合</t>
    <rPh sb="2" eb="4">
      <t>ソウゴウ</t>
    </rPh>
    <phoneticPr fontId="2"/>
  </si>
  <si>
    <t>彦根翔西館</t>
    <rPh sb="0" eb="2">
      <t>ヒコネ</t>
    </rPh>
    <rPh sb="2" eb="3">
      <t>ショウ</t>
    </rPh>
    <rPh sb="3" eb="4">
      <t>セイ</t>
    </rPh>
    <rPh sb="4" eb="5">
      <t>カン</t>
    </rPh>
    <phoneticPr fontId="2"/>
  </si>
  <si>
    <t>北大津養護学校</t>
    <rPh sb="3" eb="5">
      <t>ヨウゴ</t>
    </rPh>
    <rPh sb="5" eb="7">
      <t>ガッコウ</t>
    </rPh>
    <phoneticPr fontId="2"/>
  </si>
  <si>
    <t>滋賀大学教育学部附属特別支援学校</t>
    <rPh sb="10" eb="12">
      <t>トクベツ</t>
    </rPh>
    <rPh sb="12" eb="14">
      <t>シエン</t>
    </rPh>
    <rPh sb="14" eb="16">
      <t>ガッコウ</t>
    </rPh>
    <phoneticPr fontId="2"/>
  </si>
  <si>
    <t>聾話学校</t>
    <rPh sb="2" eb="4">
      <t>ガッコウ</t>
    </rPh>
    <phoneticPr fontId="2"/>
  </si>
  <si>
    <t>野洲養護学校</t>
    <rPh sb="0" eb="2">
      <t>ヤス</t>
    </rPh>
    <phoneticPr fontId="2"/>
  </si>
  <si>
    <t>甲南高等養護学校</t>
    <rPh sb="0" eb="2">
      <t>コウナン</t>
    </rPh>
    <rPh sb="2" eb="4">
      <t>コウトウ</t>
    </rPh>
    <rPh sb="4" eb="6">
      <t>ヨウゴ</t>
    </rPh>
    <rPh sb="6" eb="8">
      <t>ガッコウ</t>
    </rPh>
    <phoneticPr fontId="2"/>
  </si>
  <si>
    <t>愛知高等養護学校</t>
    <rPh sb="2" eb="4">
      <t>コウトウ</t>
    </rPh>
    <rPh sb="4" eb="6">
      <t>ヨウゴ</t>
    </rPh>
    <rPh sb="6" eb="8">
      <t>ガッコウ</t>
    </rPh>
    <phoneticPr fontId="2"/>
  </si>
  <si>
    <t>盲学校</t>
    <rPh sb="1" eb="3">
      <t>ガッコウ</t>
    </rPh>
    <phoneticPr fontId="2"/>
  </si>
  <si>
    <t>鳥居本養護学校</t>
    <rPh sb="3" eb="5">
      <t>ヨウゴ</t>
    </rPh>
    <rPh sb="5" eb="7">
      <t>ガッコウ</t>
    </rPh>
    <phoneticPr fontId="2"/>
  </si>
  <si>
    <t>長浜養護学校</t>
    <rPh sb="2" eb="4">
      <t>ヨウゴ</t>
    </rPh>
    <rPh sb="4" eb="6">
      <t>ガッコウ</t>
    </rPh>
    <phoneticPr fontId="2"/>
  </si>
  <si>
    <t>長浜北星高等養護学校</t>
    <rPh sb="0" eb="2">
      <t>ナガハマ</t>
    </rPh>
    <rPh sb="2" eb="4">
      <t>ホクセイ</t>
    </rPh>
    <rPh sb="4" eb="6">
      <t>コウトウ</t>
    </rPh>
    <rPh sb="6" eb="8">
      <t>ヨウゴ</t>
    </rPh>
    <rPh sb="8" eb="10">
      <t>ガッコウ</t>
    </rPh>
    <phoneticPr fontId="2"/>
  </si>
  <si>
    <t>湯田</t>
    <rPh sb="0" eb="1">
      <t>ユ</t>
    </rPh>
    <rPh sb="1" eb="2">
      <t>ダ</t>
    </rPh>
    <phoneticPr fontId="2"/>
  </si>
  <si>
    <t>田根</t>
    <rPh sb="0" eb="1">
      <t>タ</t>
    </rPh>
    <rPh sb="1" eb="2">
      <t>ネ</t>
    </rPh>
    <phoneticPr fontId="2"/>
  </si>
  <si>
    <t>長浜市立西</t>
    <rPh sb="0" eb="4">
      <t>ナガハマシリツ</t>
    </rPh>
    <phoneticPr fontId="2"/>
  </si>
  <si>
    <t>長浜市立北</t>
    <rPh sb="0" eb="4">
      <t>ナガハマシリツ</t>
    </rPh>
    <phoneticPr fontId="2"/>
  </si>
  <si>
    <t>長浜市立東</t>
    <rPh sb="0" eb="4">
      <t>ナガハマシリツ</t>
    </rPh>
    <phoneticPr fontId="2"/>
  </si>
  <si>
    <t>長浜市立南</t>
    <rPh sb="0" eb="4">
      <t>ナガハマシリツ</t>
    </rPh>
    <phoneticPr fontId="2"/>
  </si>
  <si>
    <t>箕作</t>
    <rPh sb="0" eb="1">
      <t>ミ</t>
    </rPh>
    <rPh sb="1" eb="2">
      <t>サク</t>
    </rPh>
    <phoneticPr fontId="2"/>
  </si>
  <si>
    <t>滋賀学園</t>
    <rPh sb="0" eb="2">
      <t>シガ</t>
    </rPh>
    <rPh sb="2" eb="4">
      <t>ガクエン</t>
    </rPh>
    <phoneticPr fontId="2"/>
  </si>
  <si>
    <t>永源寺</t>
    <rPh sb="0" eb="3">
      <t>エイゲンジ</t>
    </rPh>
    <phoneticPr fontId="2"/>
  </si>
  <si>
    <t>彦根市立東</t>
    <rPh sb="0" eb="4">
      <t>ヒコネシリツ</t>
    </rPh>
    <phoneticPr fontId="2"/>
  </si>
  <si>
    <t>彦根市立西</t>
    <rPh sb="0" eb="4">
      <t>ヒコネシリツ</t>
    </rPh>
    <phoneticPr fontId="2"/>
  </si>
  <si>
    <t>彦根市立中央</t>
    <rPh sb="0" eb="4">
      <t>ヒコネシリツ</t>
    </rPh>
    <phoneticPr fontId="2"/>
  </si>
  <si>
    <t>彦根市立南</t>
    <rPh sb="0" eb="4">
      <t>ヒコネシリツ</t>
    </rPh>
    <phoneticPr fontId="2"/>
  </si>
  <si>
    <t>県立河瀬</t>
    <rPh sb="0" eb="2">
      <t>ケンリツ</t>
    </rPh>
    <rPh sb="2" eb="4">
      <t>カワセ</t>
    </rPh>
    <phoneticPr fontId="2"/>
  </si>
  <si>
    <t>山東</t>
    <rPh sb="0" eb="2">
      <t>サントウ</t>
    </rPh>
    <phoneticPr fontId="2"/>
  </si>
  <si>
    <t>県立守山</t>
    <rPh sb="0" eb="2">
      <t>ケンリツ</t>
    </rPh>
    <rPh sb="2" eb="4">
      <t>モリヤマ</t>
    </rPh>
    <phoneticPr fontId="2"/>
  </si>
  <si>
    <t>大宝東</t>
    <rPh sb="0" eb="2">
      <t>ダイホウ</t>
    </rPh>
    <rPh sb="2" eb="3">
      <t>ヒガシ</t>
    </rPh>
    <phoneticPr fontId="2"/>
  </si>
  <si>
    <t>小中</t>
    <rPh sb="1" eb="2">
      <t>ナカ</t>
    </rPh>
    <phoneticPr fontId="2"/>
  </si>
  <si>
    <t>犬上</t>
    <rPh sb="0" eb="2">
      <t>イヌカミ</t>
    </rPh>
    <phoneticPr fontId="9"/>
  </si>
  <si>
    <t>愛知</t>
    <rPh sb="0" eb="2">
      <t>エチ</t>
    </rPh>
    <phoneticPr fontId="9"/>
  </si>
  <si>
    <t>近江八幡</t>
    <rPh sb="0" eb="4">
      <t>オウミハチマン</t>
    </rPh>
    <phoneticPr fontId="9"/>
  </si>
  <si>
    <t>大津</t>
    <rPh sb="0" eb="2">
      <t>オオツ</t>
    </rPh>
    <phoneticPr fontId="9"/>
  </si>
  <si>
    <t>蒲生</t>
    <rPh sb="0" eb="2">
      <t>ガモウ</t>
    </rPh>
    <phoneticPr fontId="9"/>
  </si>
  <si>
    <t>草津</t>
    <rPh sb="0" eb="2">
      <t>クサツ</t>
    </rPh>
    <phoneticPr fontId="9"/>
  </si>
  <si>
    <t>光泉カトリック</t>
    <phoneticPr fontId="2"/>
  </si>
  <si>
    <t>甲賀</t>
    <rPh sb="0" eb="2">
      <t>コウカ</t>
    </rPh>
    <phoneticPr fontId="9"/>
  </si>
  <si>
    <t>高校</t>
    <rPh sb="0" eb="2">
      <t>コウコウ</t>
    </rPh>
    <phoneticPr fontId="9"/>
  </si>
  <si>
    <t>ＥＣＣ学園</t>
    <rPh sb="3" eb="5">
      <t>ガクエン</t>
    </rPh>
    <phoneticPr fontId="9"/>
  </si>
  <si>
    <t>湖南</t>
    <rPh sb="0" eb="2">
      <t>コナン</t>
    </rPh>
    <phoneticPr fontId="9"/>
  </si>
  <si>
    <t>高島</t>
    <rPh sb="0" eb="2">
      <t>タカシマ</t>
    </rPh>
    <phoneticPr fontId="9"/>
  </si>
  <si>
    <t>特別支援</t>
    <rPh sb="0" eb="2">
      <t>トクベツ</t>
    </rPh>
    <rPh sb="2" eb="4">
      <t>シエン</t>
    </rPh>
    <phoneticPr fontId="9"/>
  </si>
  <si>
    <t>長浜</t>
    <rPh sb="0" eb="2">
      <t>ナガハマ</t>
    </rPh>
    <phoneticPr fontId="9"/>
  </si>
  <si>
    <t>東近江</t>
    <rPh sb="0" eb="1">
      <t>ヒガシ</t>
    </rPh>
    <rPh sb="1" eb="3">
      <t>オウミ</t>
    </rPh>
    <phoneticPr fontId="9"/>
  </si>
  <si>
    <t>東近江</t>
    <rPh sb="0" eb="3">
      <t>ヒガシオウミ</t>
    </rPh>
    <phoneticPr fontId="9"/>
  </si>
  <si>
    <t>彦根</t>
    <rPh sb="0" eb="2">
      <t>ヒコネ</t>
    </rPh>
    <phoneticPr fontId="9"/>
  </si>
  <si>
    <t>米原</t>
    <rPh sb="0" eb="2">
      <t>マイハラ</t>
    </rPh>
    <phoneticPr fontId="9"/>
  </si>
  <si>
    <t>守山</t>
    <rPh sb="0" eb="2">
      <t>モリヤマ</t>
    </rPh>
    <phoneticPr fontId="9"/>
  </si>
  <si>
    <t>野洲</t>
    <rPh sb="0" eb="2">
      <t>ヤス</t>
    </rPh>
    <phoneticPr fontId="9"/>
  </si>
  <si>
    <t>栗東</t>
    <rPh sb="0" eb="2">
      <t>リットウ</t>
    </rPh>
    <phoneticPr fontId="9"/>
  </si>
  <si>
    <t>MIHO美学院中等学校</t>
    <rPh sb="4" eb="5">
      <t>ビ</t>
    </rPh>
    <rPh sb="5" eb="7">
      <t>ガクイン</t>
    </rPh>
    <rPh sb="7" eb="9">
      <t>チュウトウ</t>
    </rPh>
    <rPh sb="9" eb="11">
      <t>ガッコウ</t>
    </rPh>
    <phoneticPr fontId="2"/>
  </si>
  <si>
    <t>光泉カトリック</t>
    <phoneticPr fontId="2"/>
  </si>
  <si>
    <t>長浜北</t>
    <phoneticPr fontId="2"/>
  </si>
  <si>
    <t>草津養護学校</t>
    <phoneticPr fontId="2"/>
  </si>
  <si>
    <t>守山養護学校</t>
    <phoneticPr fontId="2"/>
  </si>
  <si>
    <t>八日市養護学校</t>
    <phoneticPr fontId="2"/>
  </si>
  <si>
    <t>三雲養護学校</t>
    <phoneticPr fontId="2"/>
  </si>
  <si>
    <t>甲良養護学校</t>
    <phoneticPr fontId="2"/>
  </si>
  <si>
    <t>新旭養護学校</t>
    <phoneticPr fontId="2"/>
  </si>
  <si>
    <t>浅井</t>
    <phoneticPr fontId="2"/>
  </si>
  <si>
    <t>河南</t>
    <phoneticPr fontId="2"/>
  </si>
  <si>
    <t>小中</t>
    <rPh sb="1" eb="2">
      <t>チュウ</t>
    </rPh>
    <phoneticPr fontId="2"/>
  </si>
  <si>
    <t>虎姫学園</t>
    <rPh sb="2" eb="4">
      <t>ガクエン</t>
    </rPh>
    <phoneticPr fontId="2"/>
  </si>
  <si>
    <r>
      <t>余呉</t>
    </r>
    <r>
      <rPr>
        <sz val="14"/>
        <color rgb="FFFF0000"/>
        <rFont val="ＭＳ 明朝"/>
        <family val="1"/>
        <charset val="128"/>
      </rPr>
      <t>小中</t>
    </r>
    <rPh sb="2" eb="3">
      <t>ショウ</t>
    </rPh>
    <rPh sb="3" eb="4">
      <t>ナカ</t>
    </rPh>
    <phoneticPr fontId="2"/>
  </si>
  <si>
    <t>送信先：東大津高等学校　教諭　本城秀記　宛</t>
    <rPh sb="0" eb="2">
      <t>ソウシン</t>
    </rPh>
    <rPh sb="2" eb="3">
      <t>サキ</t>
    </rPh>
    <rPh sb="4" eb="5">
      <t>ヒガシ</t>
    </rPh>
    <rPh sb="5" eb="7">
      <t>オオツ</t>
    </rPh>
    <rPh sb="15" eb="17">
      <t>ホンジョウ</t>
    </rPh>
    <rPh sb="17" eb="19">
      <t>ヒデキ</t>
    </rPh>
    <phoneticPr fontId="2"/>
  </si>
  <si>
    <t>FAX：０７７－５４３－４８７４</t>
    <phoneticPr fontId="2"/>
  </si>
  <si>
    <t>10月21日までに報告　　〆切厳守！</t>
    <rPh sb="2" eb="3">
      <t>ガツ</t>
    </rPh>
    <rPh sb="5" eb="6">
      <t>ニチ</t>
    </rPh>
    <rPh sb="9" eb="11">
      <t>ホウコク</t>
    </rPh>
    <rPh sb="13" eb="15">
      <t>シメキリ</t>
    </rPh>
    <rPh sb="15" eb="17">
      <t>ゲンシュ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</si>
</sst>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4"/>
      <name val="ＭＳ Ｐゴシック"/>
      <family val="3"/>
      <charset val="128"/>
    </font>
    <font>
      <sz val="18"/>
      <name val="ＭＳ Ｐゴシック"/>
      <family val="3"/>
      <charset val="128"/>
    </font>
    <font>
      <b/>
      <u/>
      <sz val="20"/>
      <name val="ＭＳ Ｐゴシック"/>
      <family val="3"/>
      <charset val="128"/>
    </font>
    <font>
      <sz val="9"/>
      <name val="ＭＳ Ｐゴシック"/>
      <family val="3"/>
      <charset val="128"/>
    </font>
    <font>
      <sz val="14"/>
      <name val="ＭＳ ゴシック"/>
      <family val="3"/>
      <charset val="128"/>
    </font>
    <font>
      <b/>
      <u/>
      <sz val="14"/>
      <name val="ＭＳ Ｐゴシック"/>
      <family val="3"/>
      <charset val="128"/>
    </font>
    <font>
      <sz val="20"/>
      <name val="ＭＳ Ｐゴシック"/>
      <family val="3"/>
      <charset val="128"/>
    </font>
    <font>
      <b/>
      <sz val="24"/>
      <name val="ＭＳ Ｐゴシック"/>
      <family val="3"/>
      <charset val="128"/>
    </font>
    <font>
      <b/>
      <sz val="18"/>
      <name val="ＭＳ Ｐゴシック"/>
      <family val="3"/>
      <charset val="128"/>
    </font>
    <font>
      <sz val="14"/>
      <color indexed="9"/>
      <name val="ＭＳ Ｐゴシック"/>
      <family val="3"/>
      <charset val="128"/>
    </font>
    <font>
      <sz val="18"/>
      <color indexed="13"/>
      <name val="ＭＳ Ｐゴシック"/>
      <family val="3"/>
      <charset val="128"/>
    </font>
    <font>
      <sz val="20"/>
      <color indexed="11"/>
      <name val="ＭＳ Ｐゴシック"/>
      <family val="3"/>
      <charset val="128"/>
    </font>
    <font>
      <sz val="20"/>
      <color indexed="9"/>
      <name val="ＭＳ Ｐゴシック"/>
      <family val="3"/>
      <charset val="128"/>
    </font>
    <font>
      <sz val="20"/>
      <color indexed="43"/>
      <name val="ＭＳ Ｐゴシック"/>
      <family val="3"/>
      <charset val="128"/>
    </font>
    <font>
      <sz val="20"/>
      <color indexed="41"/>
      <name val="ＭＳ Ｐゴシック"/>
      <family val="3"/>
      <charset val="128"/>
    </font>
    <font>
      <sz val="14"/>
      <name val="ＭＳ 明朝"/>
      <family val="1"/>
      <charset val="128"/>
    </font>
    <font>
      <sz val="14"/>
      <color rgb="FFFF0000"/>
      <name val="ＭＳ 明朝"/>
      <family val="1"/>
      <charset val="128"/>
    </font>
  </fonts>
  <fills count="1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14"/>
        <bgColor indexed="64"/>
      </patternFill>
    </fill>
    <fill>
      <patternFill patternType="solid">
        <fgColor indexed="62"/>
        <bgColor indexed="64"/>
      </patternFill>
    </fill>
    <fill>
      <patternFill patternType="solid">
        <fgColor indexed="43"/>
        <bgColor indexed="64"/>
      </patternFill>
    </fill>
    <fill>
      <patternFill patternType="solid">
        <fgColor indexed="48"/>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9"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8">
    <xf numFmtId="0" fontId="0" fillId="0" borderId="0">
      <alignment vertical="center"/>
    </xf>
    <xf numFmtId="0" fontId="9" fillId="0" borderId="0"/>
    <xf numFmtId="0" fontId="9" fillId="0" borderId="0"/>
    <xf numFmtId="0" fontId="9" fillId="0" borderId="0"/>
    <xf numFmtId="0" fontId="9" fillId="0" borderId="0"/>
    <xf numFmtId="0" fontId="1" fillId="0" borderId="0">
      <alignment vertical="center"/>
    </xf>
    <xf numFmtId="0" fontId="1" fillId="0" borderId="0"/>
    <xf numFmtId="0" fontId="9" fillId="0" borderId="0"/>
  </cellStyleXfs>
  <cellXfs count="121">
    <xf numFmtId="0" fontId="0" fillId="0" borderId="0" xfId="0">
      <alignment vertical="center"/>
    </xf>
    <xf numFmtId="0" fontId="4" fillId="0" borderId="0" xfId="6" applyFont="1" applyProtection="1"/>
    <xf numFmtId="0" fontId="4" fillId="0" borderId="0" xfId="6" applyFont="1" applyAlignment="1" applyProtection="1">
      <alignment horizontal="right"/>
    </xf>
    <xf numFmtId="0" fontId="4" fillId="0" borderId="0" xfId="6" applyFont="1" applyAlignment="1" applyProtection="1">
      <alignment vertical="center"/>
    </xf>
    <xf numFmtId="0" fontId="11" fillId="0" borderId="0" xfId="6" applyFont="1" applyBorder="1" applyAlignment="1" applyProtection="1">
      <alignment horizontal="center" vertical="center"/>
    </xf>
    <xf numFmtId="0" fontId="4" fillId="2" borderId="1" xfId="6" applyFont="1" applyFill="1" applyBorder="1" applyProtection="1"/>
    <xf numFmtId="0" fontId="6" fillId="0" borderId="0" xfId="6" applyFont="1" applyAlignment="1" applyProtection="1">
      <alignment vertical="center"/>
    </xf>
    <xf numFmtId="0" fontId="4" fillId="0" borderId="2" xfId="6" applyFont="1" applyFill="1" applyBorder="1" applyAlignment="1" applyProtection="1">
      <alignment vertical="center"/>
    </xf>
    <xf numFmtId="0" fontId="4" fillId="0" borderId="0" xfId="6" applyFont="1" applyFill="1" applyProtection="1"/>
    <xf numFmtId="0" fontId="4" fillId="0" borderId="1" xfId="6" applyFont="1" applyBorder="1" applyProtection="1"/>
    <xf numFmtId="0" fontId="12" fillId="0" borderId="0" xfId="6" applyFont="1" applyAlignment="1" applyProtection="1">
      <alignment horizontal="left"/>
    </xf>
    <xf numFmtId="0" fontId="12" fillId="0" borderId="0" xfId="6" applyFont="1" applyProtection="1"/>
    <xf numFmtId="0" fontId="14" fillId="0" borderId="1" xfId="6" applyFont="1" applyBorder="1" applyAlignment="1" applyProtection="1">
      <alignment horizontal="center" vertical="center"/>
    </xf>
    <xf numFmtId="0" fontId="7" fillId="0" borderId="0" xfId="6" applyFont="1" applyAlignment="1" applyProtection="1">
      <alignment horizontal="left" vertical="top"/>
    </xf>
    <xf numFmtId="0" fontId="4" fillId="0" borderId="0" xfId="6" applyFont="1" applyBorder="1" applyProtection="1"/>
    <xf numFmtId="0" fontId="4" fillId="0" borderId="0" xfId="6" applyFont="1" applyBorder="1" applyAlignment="1" applyProtection="1">
      <alignment horizontal="right"/>
    </xf>
    <xf numFmtId="0" fontId="4" fillId="0" borderId="0" xfId="6" applyFont="1" applyAlignment="1" applyProtection="1">
      <alignment vertical="top"/>
    </xf>
    <xf numFmtId="0" fontId="3" fillId="0" borderId="3" xfId="6" applyFont="1" applyBorder="1" applyAlignment="1" applyProtection="1">
      <alignment horizontal="center" vertical="center"/>
    </xf>
    <xf numFmtId="0" fontId="7" fillId="0" borderId="4"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0" fontId="7" fillId="0" borderId="6"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8" xfId="6" applyFont="1" applyFill="1" applyBorder="1" applyAlignment="1" applyProtection="1">
      <alignment horizontal="center" vertical="center"/>
    </xf>
    <xf numFmtId="0" fontId="7" fillId="0" borderId="9" xfId="6" applyFont="1" applyFill="1" applyBorder="1" applyAlignment="1" applyProtection="1">
      <alignment horizontal="center" vertical="center"/>
    </xf>
    <xf numFmtId="0" fontId="13" fillId="0" borderId="1" xfId="6" applyFont="1" applyFill="1" applyBorder="1" applyAlignment="1" applyProtection="1">
      <alignment horizontal="center" vertical="center"/>
    </xf>
    <xf numFmtId="0" fontId="4" fillId="0" borderId="10" xfId="6" applyFont="1" applyFill="1" applyBorder="1" applyProtection="1"/>
    <xf numFmtId="0" fontId="4" fillId="0" borderId="2" xfId="6" applyFont="1" applyBorder="1" applyProtection="1"/>
    <xf numFmtId="0" fontId="4" fillId="0" borderId="2" xfId="6" applyFont="1" applyBorder="1" applyAlignment="1" applyProtection="1">
      <alignment horizontal="center" vertical="center"/>
    </xf>
    <xf numFmtId="0" fontId="4" fillId="0" borderId="2" xfId="6" applyFont="1" applyBorder="1" applyAlignment="1" applyProtection="1">
      <alignment vertical="center"/>
    </xf>
    <xf numFmtId="0" fontId="4" fillId="0" borderId="2" xfId="6" applyFont="1" applyFill="1" applyBorder="1" applyAlignment="1" applyProtection="1">
      <alignment horizontal="center" vertical="center"/>
    </xf>
    <xf numFmtId="0" fontId="4" fillId="0" borderId="11" xfId="6" applyFont="1" applyFill="1" applyBorder="1" applyAlignment="1" applyProtection="1">
      <alignment vertical="center"/>
    </xf>
    <xf numFmtId="0" fontId="4" fillId="0" borderId="2" xfId="6" applyFont="1" applyFill="1" applyBorder="1" applyProtection="1"/>
    <xf numFmtId="0" fontId="6" fillId="0" borderId="2" xfId="6" applyFont="1" applyFill="1" applyBorder="1" applyAlignment="1" applyProtection="1">
      <alignment vertical="center"/>
    </xf>
    <xf numFmtId="0" fontId="7" fillId="3" borderId="12" xfId="6" applyFont="1" applyFill="1" applyBorder="1" applyAlignment="1" applyProtection="1">
      <alignment vertical="center" shrinkToFit="1"/>
      <protection locked="0"/>
    </xf>
    <xf numFmtId="0" fontId="7" fillId="3" borderId="13" xfId="6" applyFont="1" applyFill="1" applyBorder="1" applyAlignment="1" applyProtection="1">
      <alignment vertical="center" shrinkToFit="1"/>
      <protection locked="0"/>
    </xf>
    <xf numFmtId="0" fontId="7" fillId="0" borderId="14" xfId="6" applyFont="1" applyFill="1" applyBorder="1" applyAlignment="1" applyProtection="1">
      <alignment vertical="center" shrinkToFit="1"/>
    </xf>
    <xf numFmtId="0" fontId="7" fillId="3" borderId="15" xfId="6" applyFont="1" applyFill="1" applyBorder="1" applyAlignment="1" applyProtection="1">
      <alignment vertical="center" shrinkToFit="1"/>
      <protection locked="0"/>
    </xf>
    <xf numFmtId="0" fontId="7" fillId="3" borderId="1" xfId="6" applyFont="1" applyFill="1" applyBorder="1" applyAlignment="1" applyProtection="1">
      <alignment vertical="center" shrinkToFit="1"/>
      <protection locked="0"/>
    </xf>
    <xf numFmtId="0" fontId="7" fillId="0" borderId="16" xfId="6" applyFont="1" applyFill="1" applyBorder="1" applyAlignment="1" applyProtection="1">
      <alignment vertical="center" shrinkToFit="1"/>
    </xf>
    <xf numFmtId="0" fontId="7" fillId="3" borderId="10" xfId="6" applyFont="1" applyFill="1" applyBorder="1" applyAlignment="1" applyProtection="1">
      <alignment vertical="center" shrinkToFit="1"/>
      <protection locked="0"/>
    </xf>
    <xf numFmtId="0" fontId="7" fillId="0" borderId="17" xfId="6" applyFont="1" applyFill="1" applyBorder="1" applyAlignment="1" applyProtection="1">
      <alignment vertical="center" shrinkToFit="1"/>
    </xf>
    <xf numFmtId="0" fontId="7" fillId="0" borderId="18" xfId="6" applyFont="1" applyFill="1" applyBorder="1" applyAlignment="1" applyProtection="1">
      <alignment vertical="center" shrinkToFit="1"/>
    </xf>
    <xf numFmtId="0" fontId="7" fillId="0" borderId="19" xfId="6" applyFont="1" applyFill="1" applyBorder="1" applyAlignment="1" applyProtection="1">
      <alignment vertical="center" shrinkToFit="1"/>
    </xf>
    <xf numFmtId="0" fontId="7" fillId="0" borderId="20" xfId="6" applyFont="1" applyFill="1" applyBorder="1" applyAlignment="1" applyProtection="1">
      <alignment vertical="center" shrinkToFit="1"/>
    </xf>
    <xf numFmtId="0" fontId="4" fillId="0" borderId="21" xfId="6" applyFont="1" applyFill="1" applyBorder="1" applyAlignment="1" applyProtection="1">
      <alignment horizontal="center" vertical="center" shrinkToFit="1"/>
    </xf>
    <xf numFmtId="0" fontId="4" fillId="0" borderId="22" xfId="6" applyFont="1" applyFill="1" applyBorder="1" applyAlignment="1" applyProtection="1">
      <alignment horizontal="center" vertical="center" shrinkToFit="1"/>
    </xf>
    <xf numFmtId="0" fontId="4" fillId="4" borderId="1" xfId="6" applyFont="1" applyFill="1" applyBorder="1" applyProtection="1"/>
    <xf numFmtId="0" fontId="7" fillId="0" borderId="0" xfId="6" applyFont="1" applyAlignment="1" applyProtection="1">
      <alignment horizontal="left"/>
    </xf>
    <xf numFmtId="0" fontId="7" fillId="0" borderId="0" xfId="6" applyFont="1" applyProtection="1"/>
    <xf numFmtId="0" fontId="7" fillId="0" borderId="0" xfId="6" applyFont="1" applyAlignment="1" applyProtection="1">
      <alignment horizontal="left" vertical="center"/>
    </xf>
    <xf numFmtId="0" fontId="15" fillId="5" borderId="0" xfId="6" applyFont="1" applyFill="1" applyProtection="1"/>
    <xf numFmtId="0" fontId="15" fillId="5" borderId="0" xfId="6" applyFont="1" applyFill="1" applyAlignment="1" applyProtection="1">
      <alignment vertical="center"/>
    </xf>
    <xf numFmtId="0" fontId="4" fillId="5" borderId="0" xfId="6" applyFont="1" applyFill="1" applyAlignment="1" applyProtection="1">
      <alignment vertical="center"/>
    </xf>
    <xf numFmtId="0" fontId="17" fillId="5" borderId="0" xfId="6" applyFont="1" applyFill="1" applyAlignment="1" applyProtection="1">
      <alignment vertical="center"/>
    </xf>
    <xf numFmtId="0" fontId="18" fillId="5" borderId="0" xfId="6" applyFont="1" applyFill="1" applyProtection="1"/>
    <xf numFmtId="0" fontId="19" fillId="5" borderId="0" xfId="6" applyFont="1" applyFill="1" applyAlignment="1" applyProtection="1">
      <alignment vertical="center"/>
    </xf>
    <xf numFmtId="0" fontId="18" fillId="5" borderId="0" xfId="6" applyFont="1" applyFill="1" applyAlignment="1" applyProtection="1">
      <alignment vertical="center"/>
    </xf>
    <xf numFmtId="0" fontId="20" fillId="5" borderId="0" xfId="6" applyFont="1" applyFill="1" applyAlignment="1" applyProtection="1">
      <alignment vertical="center"/>
    </xf>
    <xf numFmtId="0" fontId="10" fillId="2" borderId="1" xfId="5" applyFont="1" applyFill="1" applyBorder="1" applyAlignment="1" applyProtection="1">
      <alignment vertical="center" shrinkToFit="1"/>
    </xf>
    <xf numFmtId="0" fontId="3" fillId="0" borderId="0" xfId="6" applyFont="1" applyFill="1" applyBorder="1" applyAlignment="1" applyProtection="1">
      <alignment horizontal="center" vertical="center"/>
    </xf>
    <xf numFmtId="0" fontId="3" fillId="0" borderId="3" xfId="6" applyFont="1" applyFill="1" applyBorder="1" applyAlignment="1" applyProtection="1">
      <alignment vertical="center"/>
    </xf>
    <xf numFmtId="0" fontId="4" fillId="0" borderId="23" xfId="6" applyFont="1" applyFill="1" applyBorder="1" applyAlignment="1" applyProtection="1">
      <alignment horizontal="center" vertical="center" shrinkToFit="1"/>
    </xf>
    <xf numFmtId="0" fontId="4" fillId="5" borderId="0" xfId="6" applyFont="1" applyFill="1" applyProtection="1"/>
    <xf numFmtId="0" fontId="4" fillId="5" borderId="0" xfId="6" applyFont="1" applyFill="1" applyAlignment="1" applyProtection="1">
      <alignment horizontal="right"/>
    </xf>
    <xf numFmtId="0" fontId="5" fillId="0" borderId="0" xfId="6" applyFont="1" applyBorder="1" applyAlignment="1" applyProtection="1">
      <alignment horizontal="right" vertical="center"/>
    </xf>
    <xf numFmtId="0" fontId="5" fillId="0" borderId="24" xfId="6" applyFont="1" applyBorder="1" applyAlignment="1" applyProtection="1">
      <alignment horizontal="right" vertical="center"/>
    </xf>
    <xf numFmtId="0" fontId="3" fillId="0" borderId="3" xfId="6" applyFont="1" applyFill="1" applyBorder="1" applyAlignment="1" applyProtection="1">
      <alignment horizontal="center" vertical="center"/>
    </xf>
    <xf numFmtId="0" fontId="12" fillId="0" borderId="17" xfId="6" applyFont="1" applyFill="1" applyBorder="1" applyAlignment="1" applyProtection="1">
      <alignment vertical="center" shrinkToFit="1"/>
    </xf>
    <xf numFmtId="0" fontId="12" fillId="0" borderId="18" xfId="6" applyFont="1" applyFill="1" applyBorder="1" applyAlignment="1" applyProtection="1">
      <alignment vertical="center" shrinkToFit="1"/>
    </xf>
    <xf numFmtId="0" fontId="12" fillId="0" borderId="19" xfId="6" applyFont="1" applyFill="1" applyBorder="1" applyAlignment="1" applyProtection="1">
      <alignment vertical="center" shrinkToFit="1"/>
    </xf>
    <xf numFmtId="0" fontId="12" fillId="0" borderId="20" xfId="6" applyFont="1" applyFill="1" applyBorder="1" applyAlignment="1" applyProtection="1">
      <alignment vertical="center" shrinkToFit="1"/>
    </xf>
    <xf numFmtId="0" fontId="4" fillId="8" borderId="1" xfId="6" applyFont="1" applyFill="1" applyBorder="1" applyProtection="1"/>
    <xf numFmtId="0" fontId="10" fillId="8" borderId="1" xfId="5" applyFont="1" applyFill="1" applyBorder="1" applyAlignment="1" applyProtection="1">
      <alignment vertical="center" shrinkToFit="1"/>
    </xf>
    <xf numFmtId="0" fontId="10" fillId="8" borderId="1" xfId="3" applyFont="1" applyFill="1" applyBorder="1" applyAlignment="1" applyProtection="1">
      <alignment vertical="center" shrinkToFit="1"/>
    </xf>
    <xf numFmtId="0" fontId="4" fillId="3" borderId="3" xfId="6" applyFont="1" applyFill="1" applyBorder="1" applyAlignment="1" applyProtection="1">
      <protection locked="0"/>
    </xf>
    <xf numFmtId="0" fontId="4" fillId="0" borderId="0" xfId="6" applyFont="1" applyBorder="1" applyAlignment="1" applyProtection="1">
      <alignment horizontal="center" vertical="center"/>
    </xf>
    <xf numFmtId="0" fontId="4" fillId="0" borderId="0" xfId="6" applyFont="1" applyFill="1" applyBorder="1" applyAlignment="1" applyProtection="1">
      <alignment vertical="center"/>
    </xf>
    <xf numFmtId="0" fontId="4" fillId="0" borderId="0" xfId="6" applyFont="1" applyFill="1" applyBorder="1" applyProtection="1"/>
    <xf numFmtId="0" fontId="6" fillId="0" borderId="0" xfId="6" applyFont="1" applyFill="1" applyBorder="1" applyAlignment="1" applyProtection="1">
      <alignment vertical="center"/>
    </xf>
    <xf numFmtId="0" fontId="4" fillId="9" borderId="1" xfId="6" applyFont="1" applyFill="1" applyBorder="1" applyProtection="1"/>
    <xf numFmtId="0" fontId="21" fillId="0" borderId="0" xfId="0" applyFont="1" applyBorder="1" applyAlignment="1">
      <alignment vertical="center"/>
    </xf>
    <xf numFmtId="0" fontId="21" fillId="0" borderId="0" xfId="3" applyFont="1" applyFill="1" applyBorder="1" applyAlignment="1">
      <alignment vertical="center"/>
    </xf>
    <xf numFmtId="0" fontId="21" fillId="0" borderId="0" xfId="0" applyFont="1" applyAlignment="1">
      <alignment vertical="center"/>
    </xf>
    <xf numFmtId="0" fontId="21" fillId="10" borderId="0" xfId="0" applyFont="1" applyFill="1" applyBorder="1" applyAlignment="1">
      <alignment vertical="center"/>
    </xf>
    <xf numFmtId="0" fontId="21" fillId="10" borderId="0" xfId="1" applyFont="1" applyFill="1" applyBorder="1" applyAlignment="1">
      <alignment vertical="center"/>
    </xf>
    <xf numFmtId="0" fontId="21" fillId="0" borderId="0" xfId="0" applyFont="1" applyFill="1" applyBorder="1" applyAlignment="1">
      <alignment vertical="center"/>
    </xf>
    <xf numFmtId="0" fontId="21" fillId="0" borderId="0" xfId="1" applyFont="1" applyFill="1" applyBorder="1" applyAlignment="1">
      <alignment vertical="center"/>
    </xf>
    <xf numFmtId="0" fontId="21" fillId="11" borderId="0" xfId="0" applyFont="1" applyFill="1" applyBorder="1" applyAlignment="1">
      <alignment vertical="center"/>
    </xf>
    <xf numFmtId="0" fontId="21" fillId="11" borderId="0" xfId="2" applyFont="1" applyFill="1" applyBorder="1" applyAlignment="1">
      <alignment vertical="center"/>
    </xf>
    <xf numFmtId="0" fontId="21" fillId="12" borderId="0" xfId="0" applyFont="1" applyFill="1" applyBorder="1" applyAlignment="1">
      <alignment vertical="center"/>
    </xf>
    <xf numFmtId="0" fontId="21" fillId="13" borderId="0" xfId="0" applyFont="1" applyFill="1" applyBorder="1" applyAlignment="1">
      <alignment vertical="center"/>
    </xf>
    <xf numFmtId="0" fontId="21" fillId="13" borderId="0" xfId="4" applyFont="1" applyFill="1" applyBorder="1" applyAlignment="1">
      <alignment vertical="center"/>
    </xf>
    <xf numFmtId="0" fontId="21" fillId="13" borderId="0" xfId="4" applyFont="1" applyFill="1" applyBorder="1" applyAlignment="1">
      <alignment vertical="center" wrapText="1"/>
    </xf>
    <xf numFmtId="0" fontId="21" fillId="13" borderId="0" xfId="7" applyFont="1" applyFill="1" applyBorder="1" applyAlignment="1">
      <alignment vertical="center"/>
    </xf>
    <xf numFmtId="0" fontId="21" fillId="14" borderId="0" xfId="0" applyFont="1" applyFill="1" applyBorder="1" applyAlignment="1">
      <alignment vertical="center"/>
    </xf>
    <xf numFmtId="0" fontId="21" fillId="15" borderId="0" xfId="0" applyFont="1" applyFill="1" applyBorder="1" applyAlignment="1">
      <alignment vertical="center"/>
    </xf>
    <xf numFmtId="0" fontId="21" fillId="15" borderId="0" xfId="3" applyFont="1" applyFill="1" applyBorder="1" applyAlignment="1">
      <alignment vertical="center"/>
    </xf>
    <xf numFmtId="0" fontId="21" fillId="14" borderId="0" xfId="0" applyFont="1" applyFill="1" applyBorder="1" applyAlignment="1"/>
    <xf numFmtId="0" fontId="21" fillId="0" borderId="0" xfId="0" applyFont="1" applyBorder="1" applyAlignment="1"/>
    <xf numFmtId="0" fontId="0" fillId="0" borderId="0" xfId="0" applyFill="1">
      <alignment vertical="center"/>
    </xf>
    <xf numFmtId="0" fontId="4" fillId="16" borderId="1" xfId="6" applyFont="1" applyFill="1" applyBorder="1" applyProtection="1"/>
    <xf numFmtId="0" fontId="15" fillId="7" borderId="10" xfId="6" applyFont="1" applyFill="1" applyBorder="1" applyAlignment="1" applyProtection="1">
      <alignment horizontal="center" vertical="top" wrapText="1"/>
    </xf>
    <xf numFmtId="0" fontId="15" fillId="7" borderId="25" xfId="6" applyFont="1" applyFill="1" applyBorder="1" applyAlignment="1" applyProtection="1">
      <alignment horizontal="center" vertical="top"/>
    </xf>
    <xf numFmtId="0" fontId="14" fillId="0" borderId="1" xfId="6" applyFont="1" applyFill="1" applyBorder="1" applyAlignment="1" applyProtection="1">
      <alignment horizontal="center" vertical="center"/>
    </xf>
    <xf numFmtId="0" fontId="16" fillId="5" borderId="0" xfId="6" applyFont="1" applyFill="1" applyAlignment="1" applyProtection="1">
      <alignment horizontal="left" vertical="center" wrapText="1"/>
    </xf>
    <xf numFmtId="0" fontId="14" fillId="0" borderId="26" xfId="6" applyFont="1" applyFill="1" applyBorder="1" applyAlignment="1" applyProtection="1">
      <alignment horizontal="center" vertical="center"/>
    </xf>
    <xf numFmtId="0" fontId="14" fillId="0" borderId="27" xfId="6" applyFont="1" applyFill="1" applyBorder="1" applyAlignment="1" applyProtection="1">
      <alignment horizontal="center" vertical="center"/>
    </xf>
    <xf numFmtId="0" fontId="8" fillId="0" borderId="0" xfId="6" applyFont="1" applyBorder="1" applyAlignment="1" applyProtection="1">
      <alignment horizontal="center" vertical="center"/>
    </xf>
    <xf numFmtId="0" fontId="12" fillId="0" borderId="0" xfId="6" applyFont="1" applyBorder="1" applyAlignment="1" applyProtection="1">
      <alignment horizontal="center" vertical="center"/>
    </xf>
    <xf numFmtId="0" fontId="7" fillId="0" borderId="28" xfId="6" applyFont="1" applyFill="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30" xfId="6" applyFont="1" applyFill="1" applyBorder="1" applyAlignment="1" applyProtection="1">
      <alignment horizontal="center" vertical="center"/>
    </xf>
    <xf numFmtId="0" fontId="7" fillId="0" borderId="31" xfId="6" applyFont="1" applyFill="1" applyBorder="1" applyAlignment="1" applyProtection="1">
      <alignment horizontal="center" vertical="center"/>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34" xfId="6" applyFont="1" applyFill="1" applyBorder="1" applyAlignment="1" applyProtection="1">
      <alignment horizontal="center" vertical="center"/>
    </xf>
    <xf numFmtId="0" fontId="12" fillId="3" borderId="3" xfId="6" applyFont="1" applyFill="1" applyBorder="1" applyAlignment="1" applyProtection="1">
      <alignment horizontal="center" vertical="center" shrinkToFit="1"/>
      <protection locked="0"/>
    </xf>
    <xf numFmtId="0" fontId="14" fillId="6" borderId="1" xfId="6"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14" fillId="0" borderId="10" xfId="6" applyFont="1" applyFill="1" applyBorder="1" applyAlignment="1" applyProtection="1">
      <alignment horizontal="center" vertical="center"/>
    </xf>
    <xf numFmtId="0" fontId="3" fillId="3" borderId="3" xfId="6" applyFont="1" applyFill="1" applyBorder="1" applyAlignment="1" applyProtection="1">
      <alignment horizontal="center" vertical="center"/>
      <protection locked="0"/>
    </xf>
  </cellXfs>
  <cellStyles count="8">
    <cellStyle name="標準" xfId="0" builtinId="0"/>
    <cellStyle name="標準_コピーmeibo-cH19" xfId="1" xr:uid="{00000000-0005-0000-0000-000001000000}"/>
    <cellStyle name="標準_コピーmeibo-kH19" xfId="2" xr:uid="{00000000-0005-0000-0000-000002000000}"/>
    <cellStyle name="標準_コピーmeibo-sH19" xfId="3" xr:uid="{00000000-0005-0000-0000-000003000000}"/>
    <cellStyle name="標準_コピーmeibo-tH19" xfId="4" xr:uid="{00000000-0005-0000-0000-000004000000}"/>
    <cellStyle name="標準_小中高特一覧" xfId="5" xr:uid="{00000000-0005-0000-0000-000005000000}"/>
    <cellStyle name="標準_長浜市小学校出品数票（集計入り）" xfId="6" xr:uid="{00000000-0005-0000-0000-000006000000}"/>
    <cellStyle name="標準_特変更あり（八幡→野洲）6to"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106135</xdr:colOff>
      <xdr:row>2</xdr:row>
      <xdr:rowOff>57150</xdr:rowOff>
    </xdr:from>
    <xdr:to>
      <xdr:col>18</xdr:col>
      <xdr:colOff>625928</xdr:colOff>
      <xdr:row>6</xdr:row>
      <xdr:rowOff>295275</xdr:rowOff>
    </xdr:to>
    <xdr:sp macro="" textlink="">
      <xdr:nvSpPr>
        <xdr:cNvPr id="4097" name="Text Box 1">
          <a:extLst>
            <a:ext uri="{FF2B5EF4-FFF2-40B4-BE49-F238E27FC236}">
              <a16:creationId xmlns:a16="http://schemas.microsoft.com/office/drawing/2014/main" id="{00000000-0008-0000-0000-000001100000}"/>
            </a:ext>
          </a:extLst>
        </xdr:cNvPr>
        <xdr:cNvSpPr txBox="1">
          <a:spLocks noChangeArrowheads="1"/>
        </xdr:cNvSpPr>
      </xdr:nvSpPr>
      <xdr:spPr bwMode="auto">
        <a:xfrm>
          <a:off x="106135" y="764721"/>
          <a:ext cx="10044793" cy="2442483"/>
        </a:xfrm>
        <a:prstGeom prst="rect">
          <a:avLst/>
        </a:prstGeom>
        <a:noFill/>
        <a:ln w="9525">
          <a:solidFill>
            <a:srgbClr val="000000"/>
          </a:solidFill>
          <a:miter lim="800000"/>
          <a:headEnd/>
          <a:tailEnd/>
        </a:ln>
      </xdr:spPr>
      <xdr:txBody>
        <a:bodyPr vertOverflow="clip" wrap="square" lIns="27432" tIns="18288" rIns="0" bIns="0" anchor="t"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必ずご記入ください。</a:t>
          </a:r>
          <a:endParaRPr lang="ja-JP" altLang="en-US" sz="1800" b="0" i="0" u="none" strike="noStrike" baseline="0">
            <a:solidFill>
              <a:srgbClr val="000000"/>
            </a:solidFill>
            <a:latin typeface="ＭＳ Ｐゴシック"/>
            <a:ea typeface="ＭＳ Ｐゴシック"/>
          </a:endParaRPr>
        </a:p>
        <a:p>
          <a:pPr algn="l" rtl="0">
            <a:defRPr sz="1000"/>
          </a:pPr>
          <a:r>
            <a:rPr lang="ja-JP" altLang="en-US" sz="1800" b="0" i="0" u="none" strike="noStrike" baseline="0">
              <a:solidFill>
                <a:srgbClr val="000000"/>
              </a:solidFill>
              <a:latin typeface="ＭＳ Ｐゴシック"/>
              <a:ea typeface="ＭＳ Ｐゴシック"/>
            </a:rPr>
            <a:t>１０月３０日</a:t>
          </a: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木）審査会に　</a:t>
          </a:r>
          <a:r>
            <a:rPr lang="en-US" altLang="ja-JP" sz="1800" b="0" i="0" u="none" strike="noStrike" baseline="0">
              <a:solidFill>
                <a:srgbClr val="00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　出席　・　欠席　）　します。</a:t>
          </a:r>
        </a:p>
        <a:p>
          <a:pPr algn="l" rtl="0">
            <a:lnSpc>
              <a:spcPts val="2000"/>
            </a:lnSpc>
            <a:defRPr sz="1000"/>
          </a:pPr>
          <a:r>
            <a:rPr lang="ja-JP" altLang="en-US" sz="1600" b="0" i="0" u="none" strike="noStrike" baseline="0">
              <a:solidFill>
                <a:srgbClr val="000000"/>
              </a:solidFill>
              <a:latin typeface="ＭＳ Ｐゴシック"/>
              <a:ea typeface="ＭＳ Ｐゴシック"/>
            </a:rPr>
            <a:t>　　　　　　　</a:t>
          </a:r>
          <a:endParaRPr lang="en-US" altLang="ja-JP" sz="1600" b="0" i="0" u="none" strike="noStrike" baseline="0">
            <a:solidFill>
              <a:srgbClr val="000000"/>
            </a:solidFill>
            <a:latin typeface="ＭＳ Ｐゴシック"/>
            <a:ea typeface="ＭＳ Ｐゴシック"/>
          </a:endParaRPr>
        </a:p>
        <a:p>
          <a:pPr algn="l" rtl="0">
            <a:lnSpc>
              <a:spcPts val="2000"/>
            </a:lnSpc>
            <a:defRPr sz="1000"/>
          </a:pPr>
          <a:r>
            <a:rPr lang="ja-JP" altLang="en-US" sz="1600" b="0" i="0" u="none" strike="noStrike" baseline="0">
              <a:solidFill>
                <a:srgbClr val="000000"/>
              </a:solidFill>
              <a:latin typeface="ＭＳ Ｐゴシック"/>
              <a:ea typeface="ＭＳ Ｐゴシック"/>
            </a:rPr>
            <a:t>　　</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欠席の場合は、（　　　　　　　　　　　）学校（　　　　　　　　　　　　　　　　　　　　　）先生が代理いたします。</a:t>
          </a:r>
        </a:p>
        <a:p>
          <a:pPr algn="l" rtl="0">
            <a:defRPr sz="1000"/>
          </a:pPr>
          <a:endParaRPr lang="en-US" altLang="ja-JP" sz="1800" b="0" i="0" u="none" strike="noStrike" baseline="0">
            <a:solidFill>
              <a:srgbClr val="000000"/>
            </a:solidFill>
            <a:latin typeface="ＭＳ Ｐゴシック"/>
            <a:ea typeface="ＭＳ Ｐゴシック"/>
          </a:endParaRPr>
        </a:p>
        <a:p>
          <a:pPr algn="l" rtl="0">
            <a:defRPr sz="1000"/>
          </a:pPr>
          <a:r>
            <a:rPr lang="ja-JP" altLang="en-US" sz="1800" b="0" i="0" u="none" strike="noStrike" baseline="0">
              <a:solidFill>
                <a:srgbClr val="000000"/>
              </a:solidFill>
              <a:latin typeface="ＭＳ Ｐゴシック"/>
              <a:ea typeface="ＭＳ Ｐゴシック"/>
            </a:rPr>
            <a:t>まとめた作品等は、（　事前に東大津高に郵送　・　審査会当日に膳所高に持参　）します。</a:t>
          </a:r>
        </a:p>
        <a:p>
          <a:pPr algn="l" rtl="0">
            <a:lnSpc>
              <a:spcPts val="1500"/>
            </a:lnSpc>
            <a:defRPr sz="1000"/>
          </a:pPr>
          <a:r>
            <a:rPr lang="ja-JP" altLang="en-US" sz="1400" b="0" i="0" u="none" strike="noStrike" baseline="0">
              <a:solidFill>
                <a:srgbClr val="000000"/>
              </a:solidFill>
              <a:latin typeface="ＭＳ Ｐゴシック"/>
              <a:ea typeface="ＭＳ Ｐゴシック"/>
            </a:rPr>
            <a:t>通信欄</a:t>
          </a:r>
          <a:endParaRPr lang="en-US" altLang="ja-JP" sz="1400" b="0" i="0" u="none" strike="noStrike" baseline="0">
            <a:solidFill>
              <a:srgbClr val="000000"/>
            </a:solidFill>
            <a:latin typeface="ＭＳ Ｐゴシック"/>
            <a:ea typeface="ＭＳ Ｐゴシック"/>
          </a:endParaRPr>
        </a:p>
      </xdr:txBody>
    </xdr:sp>
    <xdr:clientData/>
  </xdr:twoCellAnchor>
  <xdr:twoCellAnchor editAs="oneCell">
    <xdr:from>
      <xdr:col>33</xdr:col>
      <xdr:colOff>1019175</xdr:colOff>
      <xdr:row>6</xdr:row>
      <xdr:rowOff>371475</xdr:rowOff>
    </xdr:from>
    <xdr:to>
      <xdr:col>35</xdr:col>
      <xdr:colOff>323850</xdr:colOff>
      <xdr:row>21</xdr:row>
      <xdr:rowOff>352425</xdr:rowOff>
    </xdr:to>
    <xdr:pic>
      <xdr:nvPicPr>
        <xdr:cNvPr id="4272" name="図 6">
          <a:extLst>
            <a:ext uri="{FF2B5EF4-FFF2-40B4-BE49-F238E27FC236}">
              <a16:creationId xmlns:a16="http://schemas.microsoft.com/office/drawing/2014/main" id="{00000000-0008-0000-0000-0000B0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02100" y="3276600"/>
          <a:ext cx="1095375" cy="597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326570</xdr:colOff>
      <xdr:row>25</xdr:row>
      <xdr:rowOff>204106</xdr:rowOff>
    </xdr:from>
    <xdr:to>
      <xdr:col>32</xdr:col>
      <xdr:colOff>503463</xdr:colOff>
      <xdr:row>39</xdr:row>
      <xdr:rowOff>-1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402784" y="10749642"/>
          <a:ext cx="4259036" cy="5510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滋賀県長浜市立余呉小中学校の児童生徒の</a:t>
          </a:r>
          <a:r>
            <a:rPr kumimoji="1" lang="en-US" altLang="ja-JP" sz="1600"/>
            <a:t>1</a:t>
          </a:r>
          <a:r>
            <a:rPr kumimoji="1" lang="ja-JP" altLang="en-US" sz="1600"/>
            <a:t>～</a:t>
          </a:r>
          <a:r>
            <a:rPr kumimoji="1" lang="en-US" altLang="ja-JP" sz="1600"/>
            <a:t>6</a:t>
          </a:r>
          <a:r>
            <a:rPr kumimoji="1" lang="ja-JP" altLang="en-US" sz="1600"/>
            <a:t>年生は小学校、</a:t>
          </a:r>
          <a:r>
            <a:rPr kumimoji="1" lang="en-US" altLang="ja-JP" sz="1600"/>
            <a:t>7</a:t>
          </a:r>
          <a:r>
            <a:rPr kumimoji="1" lang="ja-JP" altLang="en-US" sz="1600"/>
            <a:t>～</a:t>
          </a:r>
          <a:r>
            <a:rPr kumimoji="1" lang="en-US" altLang="ja-JP" sz="1600"/>
            <a:t>9</a:t>
          </a:r>
          <a:r>
            <a:rPr kumimoji="1" lang="ja-JP" altLang="en-US" sz="1600"/>
            <a:t>年生は中学校として、当該学年にあてはめて集計してください。</a:t>
          </a:r>
          <a:endParaRPr kumimoji="1" lang="en-US" altLang="ja-JP" sz="1600"/>
        </a:p>
        <a:p>
          <a:endParaRPr kumimoji="1" lang="en-US" altLang="ja-JP" sz="1600"/>
        </a:p>
        <a:p>
          <a:r>
            <a:rPr kumimoji="1" lang="ja-JP" altLang="en-US" sz="1600"/>
            <a:t>虎姫学園の児童生徒の</a:t>
          </a:r>
          <a:r>
            <a:rPr kumimoji="1" lang="en-US" altLang="ja-JP" sz="1600"/>
            <a:t>1</a:t>
          </a:r>
          <a:r>
            <a:rPr kumimoji="1" lang="ja-JP" altLang="en-US" sz="1600"/>
            <a:t>～</a:t>
          </a:r>
          <a:r>
            <a:rPr kumimoji="1" lang="en-US" altLang="ja-JP" sz="1600"/>
            <a:t>6</a:t>
          </a:r>
          <a:r>
            <a:rPr kumimoji="1" lang="ja-JP" altLang="en-US" sz="1600"/>
            <a:t>年生は小学校、</a:t>
          </a:r>
          <a:r>
            <a:rPr kumimoji="1" lang="en-US" altLang="ja-JP" sz="1600"/>
            <a:t>7</a:t>
          </a:r>
          <a:r>
            <a:rPr kumimoji="1" lang="ja-JP" altLang="en-US" sz="1600"/>
            <a:t>～</a:t>
          </a:r>
          <a:r>
            <a:rPr kumimoji="1" lang="en-US" altLang="ja-JP" sz="1600"/>
            <a:t>9</a:t>
          </a:r>
          <a:r>
            <a:rPr kumimoji="1" lang="ja-JP" altLang="en-US" sz="1600"/>
            <a:t>年生は中学校として、当該学年にあてはめて集計してください。</a:t>
          </a:r>
        </a:p>
        <a:p>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342900</xdr:colOff>
      <xdr:row>6</xdr:row>
      <xdr:rowOff>57150</xdr:rowOff>
    </xdr:from>
    <xdr:to>
      <xdr:col>30</xdr:col>
      <xdr:colOff>66675</xdr:colOff>
      <xdr:row>21</xdr:row>
      <xdr:rowOff>38100</xdr:rowOff>
    </xdr:to>
    <xdr:pic>
      <xdr:nvPicPr>
        <xdr:cNvPr id="12420" name="図 7">
          <a:extLst>
            <a:ext uri="{FF2B5EF4-FFF2-40B4-BE49-F238E27FC236}">
              <a16:creationId xmlns:a16="http://schemas.microsoft.com/office/drawing/2014/main" id="{00000000-0008-0000-0100-0000843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11575" y="2962275"/>
          <a:ext cx="1095375" cy="597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122464</xdr:colOff>
      <xdr:row>2</xdr:row>
      <xdr:rowOff>81643</xdr:rowOff>
    </xdr:from>
    <xdr:to>
      <xdr:col>12</xdr:col>
      <xdr:colOff>1050471</xdr:colOff>
      <xdr:row>6</xdr:row>
      <xdr:rowOff>319768</xdr:rowOff>
    </xdr:to>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122464" y="789214"/>
          <a:ext cx="10044793" cy="2442483"/>
        </a:xfrm>
        <a:prstGeom prst="rect">
          <a:avLst/>
        </a:prstGeom>
        <a:noFill/>
        <a:ln w="9525">
          <a:solidFill>
            <a:srgbClr val="000000"/>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必ずご記入ください。</a:t>
          </a:r>
          <a:endParaRPr kumimoji="0" lang="ja-JP" altLang="en-US" sz="18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１０月２９日</a:t>
          </a:r>
          <a:r>
            <a:rPr kumimoji="0" lang="en-US" altLang="ja-JP" sz="18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火）審査会に　</a:t>
          </a:r>
          <a:r>
            <a:rPr kumimoji="0" lang="en-US" altLang="ja-JP" sz="18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　出席　・　欠席　）　します。</a:t>
          </a:r>
        </a:p>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　　　　　　　</a:t>
          </a:r>
          <a:endParaRPr kumimoji="0" lang="en-US" altLang="ja-JP" sz="16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6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欠席の場合は、（　　　　　　　　　　　）学校（　　　　　　　　　　　　　　　　　　　　　）先生が代理いたします。</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8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まとめた作品等は、（　事前に東大津高に郵送　・　審査会当日に膳所高に持参　）します。</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通信欄</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21</xdr:col>
      <xdr:colOff>0</xdr:colOff>
      <xdr:row>17</xdr:row>
      <xdr:rowOff>0</xdr:rowOff>
    </xdr:from>
    <xdr:to>
      <xdr:col>27</xdr:col>
      <xdr:colOff>176893</xdr:colOff>
      <xdr:row>25</xdr:row>
      <xdr:rowOff>258535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321143" y="7279821"/>
          <a:ext cx="4259036"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滋賀県長浜市立余呉小中学校の児童生徒の</a:t>
          </a:r>
          <a:r>
            <a:rPr kumimoji="1" lang="en-US" altLang="ja-JP" sz="1600"/>
            <a:t>1</a:t>
          </a:r>
          <a:r>
            <a:rPr kumimoji="1" lang="ja-JP" altLang="en-US" sz="1600"/>
            <a:t>～</a:t>
          </a:r>
          <a:r>
            <a:rPr kumimoji="1" lang="en-US" altLang="ja-JP" sz="1600"/>
            <a:t>6</a:t>
          </a:r>
          <a:r>
            <a:rPr kumimoji="1" lang="ja-JP" altLang="en-US" sz="1600"/>
            <a:t>年生は小学校、</a:t>
          </a:r>
          <a:r>
            <a:rPr kumimoji="1" lang="en-US" altLang="ja-JP" sz="1600"/>
            <a:t>7</a:t>
          </a:r>
          <a:r>
            <a:rPr kumimoji="1" lang="ja-JP" altLang="en-US" sz="1600"/>
            <a:t>～</a:t>
          </a:r>
          <a:r>
            <a:rPr kumimoji="1" lang="en-US" altLang="ja-JP" sz="1600"/>
            <a:t>9</a:t>
          </a:r>
          <a:r>
            <a:rPr kumimoji="1" lang="ja-JP" altLang="en-US" sz="1600"/>
            <a:t>年生は中学校として、当該学年にあてはめて集計してください。</a:t>
          </a:r>
          <a:endParaRPr kumimoji="1" lang="en-US" altLang="ja-JP" sz="1600"/>
        </a:p>
        <a:p>
          <a:endParaRPr kumimoji="1" lang="en-US" altLang="ja-JP" sz="1600"/>
        </a:p>
        <a:p>
          <a:r>
            <a:rPr kumimoji="1" lang="ja-JP" altLang="en-US" sz="1600"/>
            <a:t>虎姫学園の児童生徒の</a:t>
          </a:r>
          <a:r>
            <a:rPr kumimoji="1" lang="en-US" altLang="ja-JP" sz="1600"/>
            <a:t>1</a:t>
          </a:r>
          <a:r>
            <a:rPr kumimoji="1" lang="ja-JP" altLang="en-US" sz="1600"/>
            <a:t>～</a:t>
          </a:r>
          <a:r>
            <a:rPr kumimoji="1" lang="en-US" altLang="ja-JP" sz="1600"/>
            <a:t>6</a:t>
          </a:r>
          <a:r>
            <a:rPr kumimoji="1" lang="ja-JP" altLang="en-US" sz="1600"/>
            <a:t>年生は小学校、</a:t>
          </a:r>
          <a:r>
            <a:rPr kumimoji="1" lang="en-US" altLang="ja-JP" sz="1600"/>
            <a:t>7</a:t>
          </a:r>
          <a:r>
            <a:rPr kumimoji="1" lang="ja-JP" altLang="en-US" sz="1600"/>
            <a:t>～</a:t>
          </a:r>
          <a:r>
            <a:rPr kumimoji="1" lang="en-US" altLang="ja-JP" sz="1600"/>
            <a:t>9</a:t>
          </a:r>
          <a:r>
            <a:rPr kumimoji="1" lang="ja-JP" altLang="en-US" sz="1600"/>
            <a:t>年生は中学校として、当該学年にあてはめて集計してください。</a:t>
          </a:r>
        </a:p>
        <a:p>
          <a:endParaRPr kumimoji="1" lang="ja-JP" alt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627529</xdr:colOff>
      <xdr:row>283</xdr:row>
      <xdr:rowOff>56029</xdr:rowOff>
    </xdr:from>
    <xdr:to>
      <xdr:col>13</xdr:col>
      <xdr:colOff>1288677</xdr:colOff>
      <xdr:row>287</xdr:row>
      <xdr:rowOff>190500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6941" y="63918353"/>
          <a:ext cx="5132295" cy="103094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余呉小中学校は、あとで中学校分として</a:t>
          </a:r>
          <a:r>
            <a:rPr kumimoji="1" lang="en-US" altLang="ja-JP" sz="1100"/>
            <a:t>291</a:t>
          </a:r>
          <a:r>
            <a:rPr kumimoji="1" lang="ja-JP" altLang="en-US" sz="1100"/>
            <a:t>行目に追加作成。他のデータと異なるため注意</a:t>
          </a:r>
          <a:endParaRPr kumimoji="1" lang="en-US" altLang="ja-JP" sz="1100"/>
        </a:p>
        <a:p>
          <a:r>
            <a:rPr kumimoji="1" lang="en-US" altLang="ja-JP" sz="1100"/>
            <a:t>2</a:t>
          </a:r>
          <a:r>
            <a:rPr kumimoji="1" lang="ja-JP" altLang="en-US" sz="1100"/>
            <a:t>小中別に分けて入力</a:t>
          </a:r>
          <a:endParaRPr kumimoji="1" lang="en-US" altLang="ja-JP" sz="1100"/>
        </a:p>
        <a:p>
          <a:r>
            <a:rPr kumimoji="1" lang="en-US" altLang="ja-JP" sz="1100"/>
            <a:t>3</a:t>
          </a:r>
          <a:r>
            <a:rPr kumimoji="1" lang="ja-JP" altLang="en-US" sz="1100"/>
            <a:t>事務局統計上注意必要</a:t>
          </a:r>
        </a:p>
      </xdr:txBody>
    </xdr:sp>
    <xdr:clientData/>
  </xdr:twoCellAnchor>
  <xdr:twoCellAnchor>
    <xdr:from>
      <xdr:col>9</xdr:col>
      <xdr:colOff>593912</xdr:colOff>
      <xdr:row>277</xdr:row>
      <xdr:rowOff>89647</xdr:rowOff>
    </xdr:from>
    <xdr:to>
      <xdr:col>13</xdr:col>
      <xdr:colOff>1255060</xdr:colOff>
      <xdr:row>282</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903324" y="62607265"/>
          <a:ext cx="5132295" cy="103094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虎姫学園（小中学校）は、あとで中学校分として</a:t>
          </a:r>
          <a:r>
            <a:rPr kumimoji="1" lang="en-US" altLang="ja-JP" sz="1100"/>
            <a:t>290</a:t>
          </a:r>
          <a:r>
            <a:rPr kumimoji="1" lang="ja-JP" altLang="en-US" sz="1100"/>
            <a:t>行目に追加作成。他のデータと異なるため注意</a:t>
          </a:r>
          <a:endParaRPr kumimoji="1" lang="en-US" altLang="ja-JP" sz="1100"/>
        </a:p>
        <a:p>
          <a:r>
            <a:rPr kumimoji="1" lang="en-US" altLang="ja-JP" sz="1100"/>
            <a:t>2</a:t>
          </a:r>
          <a:r>
            <a:rPr kumimoji="1" lang="ja-JP" altLang="en-US" sz="1100"/>
            <a:t>小中別に分けて入力</a:t>
          </a:r>
          <a:endParaRPr kumimoji="1" lang="en-US" altLang="ja-JP" sz="1100"/>
        </a:p>
        <a:p>
          <a:r>
            <a:rPr kumimoji="1" lang="en-US" altLang="ja-JP" sz="1100"/>
            <a:t>3</a:t>
          </a:r>
          <a:r>
            <a:rPr kumimoji="1" lang="ja-JP" altLang="en-US" sz="1100"/>
            <a:t>事務局統計上注意必要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82"/>
  <sheetViews>
    <sheetView tabSelected="1" view="pageBreakPreview" topLeftCell="C8" zoomScale="70" zoomScaleNormal="70" zoomScaleSheetLayoutView="70" workbookViewId="0">
      <pane xSplit="2" ySplit="9" topLeftCell="E17" activePane="bottomRight" state="frozen"/>
      <selection activeCell="C8" sqref="C8"/>
      <selection pane="topRight" activeCell="E8" sqref="E8"/>
      <selection pane="bottomLeft" activeCell="C17" sqref="C17"/>
      <selection pane="bottomRight" activeCell="AF21" sqref="AF21"/>
    </sheetView>
  </sheetViews>
  <sheetFormatPr defaultRowHeight="17.25" x14ac:dyDescent="0.2"/>
  <cols>
    <col min="1" max="1" width="17" style="1" hidden="1" customWidth="1"/>
    <col min="2" max="2" width="19.875" style="1" hidden="1" customWidth="1"/>
    <col min="3" max="3" width="10.125" style="1" customWidth="1"/>
    <col min="4" max="4" width="8" style="1" customWidth="1"/>
    <col min="5" max="5" width="7.25" style="1" customWidth="1"/>
    <col min="6" max="6" width="7.25" style="2" customWidth="1"/>
    <col min="7" max="10" width="7.25" style="1" customWidth="1"/>
    <col min="11" max="11" width="9.375" style="1" customWidth="1"/>
    <col min="12" max="17" width="7.25" style="1" customWidth="1"/>
    <col min="18" max="18" width="9.375" style="1" customWidth="1"/>
    <col min="19" max="19" width="10.5" style="1" bestFit="1" customWidth="1"/>
    <col min="20" max="20" width="9.75" style="1" customWidth="1"/>
    <col min="21" max="21" width="11.625" style="1" hidden="1" customWidth="1"/>
    <col min="22" max="22" width="10.5" style="1" hidden="1" customWidth="1"/>
    <col min="23" max="23" width="4.5" style="1" hidden="1" customWidth="1"/>
    <col min="24" max="24" width="6.75" style="1" hidden="1" customWidth="1"/>
    <col min="25" max="25" width="20.75" style="1" hidden="1" customWidth="1"/>
    <col min="26" max="26" width="21.625" style="1" hidden="1" customWidth="1"/>
    <col min="27" max="33" width="9" style="50"/>
    <col min="34" max="34" width="14.5" style="50" customWidth="1"/>
    <col min="35" max="39" width="9" style="62"/>
    <col min="40" max="16384" width="9" style="1"/>
  </cols>
  <sheetData>
    <row r="1" spans="1:39" ht="34.5" customHeight="1" x14ac:dyDescent="0.2">
      <c r="C1" s="107" t="s">
        <v>13</v>
      </c>
      <c r="D1" s="107"/>
      <c r="E1" s="107"/>
      <c r="F1" s="107"/>
      <c r="G1" s="107"/>
      <c r="H1" s="107"/>
      <c r="I1" s="107"/>
      <c r="J1" s="107"/>
      <c r="K1" s="107"/>
      <c r="L1" s="107"/>
      <c r="M1" s="107"/>
      <c r="N1" s="107"/>
      <c r="O1" s="107"/>
      <c r="P1" s="107"/>
      <c r="Q1" s="107"/>
      <c r="R1" s="107"/>
      <c r="S1" s="107"/>
      <c r="T1" s="4"/>
      <c r="U1" s="4"/>
      <c r="V1" s="4"/>
      <c r="W1" s="4"/>
      <c r="X1" s="4"/>
      <c r="Y1" s="4"/>
      <c r="Z1" s="4"/>
    </row>
    <row r="2" spans="1:39" ht="21" x14ac:dyDescent="0.2">
      <c r="C2" s="49" t="s">
        <v>420</v>
      </c>
      <c r="D2" s="47"/>
      <c r="E2" s="48"/>
      <c r="F2" s="48"/>
      <c r="G2" s="47"/>
      <c r="H2" s="48"/>
      <c r="I2" s="48"/>
      <c r="J2" s="48"/>
      <c r="K2" s="48"/>
      <c r="L2" s="48"/>
      <c r="M2" s="48"/>
      <c r="N2" s="48"/>
      <c r="O2" s="13" t="s">
        <v>421</v>
      </c>
      <c r="P2" s="48"/>
      <c r="Q2" s="48"/>
      <c r="R2" s="48"/>
      <c r="S2" s="48"/>
      <c r="T2" s="26"/>
      <c r="U2" s="14"/>
      <c r="V2" s="14"/>
      <c r="W2" s="14"/>
      <c r="X2" s="14"/>
      <c r="Y2" s="14"/>
      <c r="Z2" s="14"/>
    </row>
    <row r="3" spans="1:39" ht="24" x14ac:dyDescent="0.25">
      <c r="A3" s="9" t="s">
        <v>320</v>
      </c>
      <c r="B3" s="9" t="s">
        <v>324</v>
      </c>
      <c r="C3" s="10"/>
      <c r="E3" s="11"/>
      <c r="F3" s="11"/>
      <c r="T3" s="26"/>
      <c r="U3" s="14"/>
      <c r="V3" s="14"/>
      <c r="W3" s="14"/>
      <c r="X3" s="14"/>
      <c r="Y3" s="14"/>
      <c r="Z3" s="14"/>
    </row>
    <row r="4" spans="1:39" ht="57.75" customHeight="1" x14ac:dyDescent="0.25">
      <c r="A4" s="24">
        <f>VLOOKUP(B4,検索データ!K2:L19,2,0)</f>
        <v>4</v>
      </c>
      <c r="B4" s="24" t="str">
        <f>D11</f>
        <v>大津</v>
      </c>
      <c r="C4" s="10"/>
      <c r="E4" s="11"/>
      <c r="F4" s="11"/>
      <c r="T4" s="26"/>
      <c r="U4" s="14"/>
      <c r="V4" s="14"/>
      <c r="W4" s="14"/>
      <c r="X4" s="14"/>
      <c r="Y4" s="14"/>
      <c r="Z4" s="14"/>
    </row>
    <row r="5" spans="1:39" ht="51" customHeight="1" x14ac:dyDescent="0.2">
      <c r="A5" s="101" t="s">
        <v>332</v>
      </c>
      <c r="B5" s="102"/>
      <c r="C5" s="14"/>
      <c r="D5" s="15"/>
      <c r="E5" s="14"/>
      <c r="F5" s="14"/>
      <c r="G5" s="14"/>
      <c r="H5" s="14"/>
      <c r="I5" s="14"/>
      <c r="J5" s="14"/>
      <c r="K5" s="14"/>
      <c r="L5" s="14"/>
      <c r="M5" s="14"/>
      <c r="N5" s="14"/>
      <c r="O5" s="14"/>
      <c r="P5" s="14"/>
      <c r="Q5" s="14"/>
      <c r="R5" s="14"/>
      <c r="S5" s="14"/>
      <c r="T5" s="26"/>
      <c r="U5" s="14"/>
      <c r="V5" s="14"/>
      <c r="W5" s="14"/>
      <c r="X5" s="14"/>
      <c r="Y5" s="14"/>
      <c r="Z5" s="14"/>
    </row>
    <row r="6" spans="1:39" ht="40.5" customHeight="1" x14ac:dyDescent="0.2">
      <c r="A6" s="9" t="s">
        <v>321</v>
      </c>
      <c r="B6" s="25"/>
      <c r="C6" s="14"/>
      <c r="D6" s="15"/>
      <c r="E6" s="14"/>
      <c r="F6" s="14"/>
      <c r="G6" s="14"/>
      <c r="H6" s="14"/>
      <c r="I6" s="14"/>
      <c r="J6" s="14"/>
      <c r="K6" s="14"/>
      <c r="L6" s="14"/>
      <c r="M6" s="14"/>
      <c r="N6" s="14"/>
      <c r="O6" s="14"/>
      <c r="P6" s="14"/>
      <c r="Q6" s="14"/>
      <c r="R6" s="14"/>
      <c r="S6" s="14"/>
      <c r="T6" s="27"/>
      <c r="U6" s="75"/>
      <c r="V6" s="75"/>
      <c r="W6" s="75"/>
      <c r="X6" s="75"/>
      <c r="Y6" s="75"/>
      <c r="Z6" s="75"/>
    </row>
    <row r="7" spans="1:39" ht="32.25" customHeight="1" x14ac:dyDescent="0.2">
      <c r="A7" s="24">
        <f>VLOOKUP(D12,検索データ!N2:O3,2,0)</f>
        <v>1</v>
      </c>
      <c r="B7" s="24" t="str">
        <f>D12&amp;"学校"</f>
        <v>小学校</v>
      </c>
      <c r="C7" s="14"/>
      <c r="D7" s="15"/>
      <c r="E7" s="14"/>
      <c r="F7" s="14"/>
      <c r="G7" s="14"/>
      <c r="H7" s="14"/>
      <c r="I7" s="14"/>
      <c r="J7" s="14"/>
      <c r="K7" s="14"/>
      <c r="L7" s="14"/>
      <c r="M7" s="14"/>
      <c r="N7" s="14"/>
      <c r="O7" s="14"/>
      <c r="P7" s="14"/>
      <c r="Q7" s="14"/>
      <c r="R7" s="14"/>
      <c r="S7" s="14"/>
      <c r="T7" s="26"/>
      <c r="U7" s="14"/>
      <c r="V7" s="14"/>
      <c r="W7" s="14"/>
      <c r="X7" s="14"/>
      <c r="Y7" s="14"/>
      <c r="Z7" s="14"/>
    </row>
    <row r="8" spans="1:39" ht="32.25" customHeight="1" x14ac:dyDescent="0.25">
      <c r="C8" s="108" t="s">
        <v>14</v>
      </c>
      <c r="D8" s="108"/>
      <c r="E8" s="108"/>
      <c r="F8" s="108"/>
      <c r="G8" s="108"/>
      <c r="H8" s="108"/>
      <c r="I8" s="108"/>
      <c r="J8" s="108"/>
      <c r="K8" s="108"/>
      <c r="L8" s="108"/>
      <c r="M8" s="108"/>
      <c r="N8" s="108"/>
      <c r="O8" s="108"/>
      <c r="P8" s="108"/>
      <c r="Q8" s="108"/>
      <c r="R8" s="108"/>
      <c r="S8" s="108"/>
      <c r="T8" s="26"/>
      <c r="U8" s="5"/>
      <c r="V8" s="5" t="s">
        <v>17</v>
      </c>
      <c r="W8" s="5"/>
      <c r="X8" s="46"/>
      <c r="Y8" s="46" t="s">
        <v>19</v>
      </c>
      <c r="Z8" s="46"/>
      <c r="AA8" s="53" t="s">
        <v>326</v>
      </c>
      <c r="AB8" s="54"/>
      <c r="AC8" s="54"/>
      <c r="AD8" s="54"/>
      <c r="AE8" s="54"/>
      <c r="AF8" s="54"/>
      <c r="AG8" s="54"/>
      <c r="AH8" s="54"/>
    </row>
    <row r="9" spans="1:39" s="3" customFormat="1" ht="30" customHeight="1" x14ac:dyDescent="0.2">
      <c r="C9" s="8" t="s">
        <v>422</v>
      </c>
      <c r="D9" s="2"/>
      <c r="E9" s="1"/>
      <c r="F9" s="1"/>
      <c r="G9" s="1"/>
      <c r="H9" s="1"/>
      <c r="I9" s="1"/>
      <c r="J9" s="1"/>
      <c r="K9" s="1"/>
      <c r="L9" s="1"/>
      <c r="M9" s="1"/>
      <c r="N9" s="1"/>
      <c r="O9" s="1"/>
      <c r="P9" s="1"/>
      <c r="Q9" s="1"/>
      <c r="R9" s="1"/>
      <c r="S9" s="1" t="str">
        <f>"郡番."&amp;A4*10+A7</f>
        <v>郡番.41</v>
      </c>
      <c r="T9" s="28"/>
      <c r="U9" s="5">
        <v>1</v>
      </c>
      <c r="V9" s="58" t="s">
        <v>32</v>
      </c>
      <c r="W9" s="5">
        <v>1</v>
      </c>
      <c r="X9" s="46">
        <v>1</v>
      </c>
      <c r="Y9" s="46" t="s">
        <v>22</v>
      </c>
      <c r="Z9" s="46">
        <v>1</v>
      </c>
      <c r="AA9" s="55" t="s">
        <v>327</v>
      </c>
      <c r="AB9" s="56"/>
      <c r="AC9" s="56"/>
      <c r="AD9" s="56"/>
      <c r="AE9" s="56"/>
      <c r="AF9" s="56"/>
      <c r="AG9" s="56"/>
      <c r="AH9" s="56"/>
      <c r="AI9" s="52"/>
      <c r="AJ9" s="52"/>
      <c r="AK9" s="52"/>
      <c r="AL9" s="52"/>
      <c r="AM9" s="52"/>
    </row>
    <row r="10" spans="1:39" s="3" customFormat="1" ht="30" customHeight="1" x14ac:dyDescent="0.25">
      <c r="C10" s="16" t="s">
        <v>15</v>
      </c>
      <c r="D10" s="2"/>
      <c r="E10" s="1"/>
      <c r="F10" s="1"/>
      <c r="G10" s="1"/>
      <c r="H10" s="1"/>
      <c r="I10" s="1"/>
      <c r="J10" s="1"/>
      <c r="K10" s="1"/>
      <c r="L10" s="1"/>
      <c r="M10" s="1"/>
      <c r="N10" s="1"/>
      <c r="O10" s="1"/>
      <c r="P10" s="1"/>
      <c r="Q10" s="1"/>
      <c r="R10" s="1"/>
      <c r="S10" s="1"/>
      <c r="T10" s="27"/>
      <c r="U10" s="5">
        <v>2</v>
      </c>
      <c r="V10" s="58" t="s">
        <v>41</v>
      </c>
      <c r="W10" s="5">
        <v>2</v>
      </c>
      <c r="X10" s="46">
        <v>2</v>
      </c>
      <c r="Y10" s="46" t="s">
        <v>317</v>
      </c>
      <c r="Z10" s="46">
        <v>2</v>
      </c>
      <c r="AA10" s="54" t="s">
        <v>329</v>
      </c>
      <c r="AB10" s="56"/>
      <c r="AC10" s="56"/>
      <c r="AD10" s="56"/>
      <c r="AE10" s="56"/>
      <c r="AF10" s="56"/>
      <c r="AG10" s="56"/>
      <c r="AH10" s="56"/>
      <c r="AI10" s="52"/>
      <c r="AJ10" s="52"/>
      <c r="AK10" s="52"/>
      <c r="AL10" s="52"/>
      <c r="AM10" s="52"/>
    </row>
    <row r="11" spans="1:39" ht="30.75" customHeight="1" x14ac:dyDescent="0.25">
      <c r="C11" s="12" t="s">
        <v>0</v>
      </c>
      <c r="D11" s="117" t="s">
        <v>62</v>
      </c>
      <c r="E11" s="118"/>
      <c r="F11" s="118"/>
      <c r="G11" s="118"/>
      <c r="H11" s="6"/>
      <c r="I11" s="3"/>
      <c r="J11" s="3"/>
      <c r="K11" s="3"/>
      <c r="L11" s="3"/>
      <c r="M11" s="3"/>
      <c r="N11" s="3"/>
      <c r="O11" s="3"/>
      <c r="P11" s="3"/>
      <c r="Q11" s="3"/>
      <c r="R11" s="3"/>
      <c r="S11" s="3"/>
      <c r="T11" s="26"/>
      <c r="U11" s="5">
        <v>3</v>
      </c>
      <c r="V11" s="58" t="s">
        <v>48</v>
      </c>
      <c r="W11" s="5">
        <v>3</v>
      </c>
      <c r="AA11" s="57" t="s">
        <v>328</v>
      </c>
      <c r="AB11" s="54"/>
      <c r="AC11" s="54"/>
      <c r="AD11" s="54"/>
      <c r="AE11" s="54"/>
      <c r="AF11" s="54"/>
      <c r="AG11" s="54"/>
      <c r="AH11" s="54"/>
    </row>
    <row r="12" spans="1:39" ht="28.5" customHeight="1" thickBot="1" x14ac:dyDescent="0.3">
      <c r="C12" s="12" t="s">
        <v>318</v>
      </c>
      <c r="D12" s="103" t="s">
        <v>22</v>
      </c>
      <c r="E12" s="103"/>
      <c r="F12" s="103"/>
      <c r="G12" s="103"/>
      <c r="H12" s="59"/>
      <c r="J12" s="64" t="s">
        <v>1</v>
      </c>
      <c r="K12" s="116"/>
      <c r="L12" s="116"/>
      <c r="M12" s="116"/>
      <c r="N12" s="60" t="s">
        <v>318</v>
      </c>
      <c r="O12" s="116"/>
      <c r="P12" s="116"/>
      <c r="Q12" s="116"/>
      <c r="R12" s="116"/>
      <c r="S12" s="17" t="s">
        <v>2</v>
      </c>
      <c r="T12" s="29"/>
      <c r="U12" s="5">
        <v>4</v>
      </c>
      <c r="V12" s="58" t="s">
        <v>62</v>
      </c>
      <c r="W12" s="5">
        <v>4</v>
      </c>
      <c r="AB12" s="54"/>
      <c r="AC12" s="54"/>
      <c r="AD12" s="54"/>
      <c r="AE12" s="54"/>
      <c r="AF12" s="54"/>
      <c r="AG12" s="54"/>
      <c r="AH12" s="54"/>
    </row>
    <row r="13" spans="1:39" ht="21" customHeight="1" thickTop="1" thickBot="1" x14ac:dyDescent="0.3">
      <c r="A13" s="3"/>
      <c r="B13" s="3"/>
      <c r="D13" s="2"/>
      <c r="F13" s="1"/>
      <c r="T13" s="29"/>
      <c r="U13" s="5">
        <v>5</v>
      </c>
      <c r="V13" s="58" t="s">
        <v>104</v>
      </c>
      <c r="W13" s="5">
        <v>5</v>
      </c>
      <c r="AA13" s="56" t="s">
        <v>330</v>
      </c>
      <c r="AB13" s="54"/>
      <c r="AC13" s="54"/>
      <c r="AD13" s="54"/>
      <c r="AE13" s="54"/>
      <c r="AF13" s="54"/>
      <c r="AG13" s="54"/>
      <c r="AH13" s="54"/>
    </row>
    <row r="14" spans="1:39" s="3" customFormat="1" ht="30" customHeight="1" x14ac:dyDescent="0.2">
      <c r="B14" s="1"/>
      <c r="C14" s="109" t="s">
        <v>16</v>
      </c>
      <c r="D14" s="111"/>
      <c r="E14" s="109" t="s">
        <v>3</v>
      </c>
      <c r="F14" s="110"/>
      <c r="G14" s="110"/>
      <c r="H14" s="110"/>
      <c r="I14" s="110"/>
      <c r="J14" s="110"/>
      <c r="K14" s="111"/>
      <c r="L14" s="109" t="s">
        <v>4</v>
      </c>
      <c r="M14" s="110"/>
      <c r="N14" s="110"/>
      <c r="O14" s="110"/>
      <c r="P14" s="110"/>
      <c r="Q14" s="110"/>
      <c r="R14" s="110"/>
      <c r="S14" s="114" t="s">
        <v>319</v>
      </c>
      <c r="T14" s="30"/>
      <c r="U14" s="5">
        <v>6</v>
      </c>
      <c r="V14" s="58" t="s">
        <v>114</v>
      </c>
      <c r="W14" s="5">
        <v>6</v>
      </c>
      <c r="X14" s="1"/>
      <c r="Y14" s="1"/>
      <c r="Z14" s="1"/>
      <c r="AA14" s="56" t="s">
        <v>325</v>
      </c>
      <c r="AB14" s="56"/>
      <c r="AC14" s="56"/>
      <c r="AD14" s="56"/>
      <c r="AE14" s="56"/>
      <c r="AF14" s="56"/>
      <c r="AG14" s="56"/>
      <c r="AH14" s="56"/>
      <c r="AI14" s="52"/>
      <c r="AJ14" s="52"/>
      <c r="AK14" s="52"/>
      <c r="AL14" s="52"/>
      <c r="AM14" s="52"/>
    </row>
    <row r="15" spans="1:39" s="3" customFormat="1" ht="33" customHeight="1" thickBot="1" x14ac:dyDescent="0.25">
      <c r="B15" s="1"/>
      <c r="C15" s="112"/>
      <c r="D15" s="113"/>
      <c r="E15" s="18" t="s">
        <v>5</v>
      </c>
      <c r="F15" s="19" t="s">
        <v>6</v>
      </c>
      <c r="G15" s="19" t="s">
        <v>7</v>
      </c>
      <c r="H15" s="19" t="s">
        <v>8</v>
      </c>
      <c r="I15" s="19" t="s">
        <v>9</v>
      </c>
      <c r="J15" s="19" t="s">
        <v>10</v>
      </c>
      <c r="K15" s="20" t="s">
        <v>11</v>
      </c>
      <c r="L15" s="21" t="s">
        <v>5</v>
      </c>
      <c r="M15" s="22" t="s">
        <v>6</v>
      </c>
      <c r="N15" s="22" t="s">
        <v>7</v>
      </c>
      <c r="O15" s="22" t="s">
        <v>8</v>
      </c>
      <c r="P15" s="22" t="s">
        <v>9</v>
      </c>
      <c r="Q15" s="22" t="s">
        <v>10</v>
      </c>
      <c r="R15" s="23" t="s">
        <v>11</v>
      </c>
      <c r="S15" s="115"/>
      <c r="T15" s="30"/>
      <c r="U15" s="5">
        <v>7</v>
      </c>
      <c r="V15" s="58" t="s">
        <v>130</v>
      </c>
      <c r="W15" s="5">
        <v>7</v>
      </c>
      <c r="X15" s="1"/>
      <c r="Y15" s="1"/>
      <c r="Z15" s="1"/>
      <c r="AA15" s="52"/>
      <c r="AB15" s="52"/>
      <c r="AC15" s="52"/>
      <c r="AD15" s="52"/>
      <c r="AE15" s="52"/>
      <c r="AF15" s="52"/>
      <c r="AG15" s="52"/>
      <c r="AH15" s="52"/>
      <c r="AI15" s="52"/>
      <c r="AJ15" s="52"/>
      <c r="AK15" s="52"/>
      <c r="AL15" s="52"/>
      <c r="AM15" s="52"/>
    </row>
    <row r="16" spans="1:39" s="3" customFormat="1" ht="42.75" customHeight="1" thickBot="1" x14ac:dyDescent="0.25">
      <c r="B16" s="1"/>
      <c r="C16" s="105" t="s">
        <v>12</v>
      </c>
      <c r="D16" s="106"/>
      <c r="E16" s="40" t="str">
        <f t="shared" ref="E16:S16" si="0">IF(SUM(E17:E58)=0,"",SUM(E17:E58))</f>
        <v/>
      </c>
      <c r="F16" s="41" t="str">
        <f t="shared" si="0"/>
        <v/>
      </c>
      <c r="G16" s="41" t="str">
        <f t="shared" si="0"/>
        <v/>
      </c>
      <c r="H16" s="41" t="str">
        <f t="shared" si="0"/>
        <v/>
      </c>
      <c r="I16" s="41" t="str">
        <f t="shared" si="0"/>
        <v/>
      </c>
      <c r="J16" s="41" t="str">
        <f t="shared" si="0"/>
        <v/>
      </c>
      <c r="K16" s="42" t="str">
        <f t="shared" si="0"/>
        <v/>
      </c>
      <c r="L16" s="40" t="str">
        <f t="shared" si="0"/>
        <v/>
      </c>
      <c r="M16" s="41" t="str">
        <f t="shared" si="0"/>
        <v/>
      </c>
      <c r="N16" s="41" t="str">
        <f t="shared" si="0"/>
        <v/>
      </c>
      <c r="O16" s="41" t="str">
        <f t="shared" si="0"/>
        <v/>
      </c>
      <c r="P16" s="41" t="str">
        <f t="shared" si="0"/>
        <v/>
      </c>
      <c r="Q16" s="41" t="str">
        <f t="shared" si="0"/>
        <v/>
      </c>
      <c r="R16" s="42" t="str">
        <f t="shared" si="0"/>
        <v/>
      </c>
      <c r="S16" s="43" t="str">
        <f t="shared" si="0"/>
        <v/>
      </c>
      <c r="T16" s="7"/>
      <c r="U16" s="5">
        <v>8</v>
      </c>
      <c r="V16" s="58" t="s">
        <v>154</v>
      </c>
      <c r="W16" s="5">
        <v>8</v>
      </c>
      <c r="AA16" s="104" t="s">
        <v>333</v>
      </c>
      <c r="AB16" s="104"/>
      <c r="AC16" s="104"/>
      <c r="AD16" s="104"/>
      <c r="AE16" s="104"/>
      <c r="AF16" s="104"/>
      <c r="AG16" s="104"/>
      <c r="AH16" s="104"/>
      <c r="AI16" s="52"/>
      <c r="AJ16" s="52"/>
      <c r="AK16" s="52"/>
      <c r="AL16" s="52"/>
      <c r="AM16" s="52"/>
    </row>
    <row r="17" spans="1:39" s="3" customFormat="1" ht="32.25" customHeight="1" thickTop="1" x14ac:dyDescent="0.2">
      <c r="A17" s="1">
        <f>A4*1000+A7*100+1</f>
        <v>4101</v>
      </c>
      <c r="B17" s="1"/>
      <c r="C17" s="61" t="str">
        <f>IF(ISERROR(VLOOKUP(A17,検索データ!$D$2:$H$414,4,0)),"",VLOOKUP(A17,検索データ!$D$2:$H$414,4,0))</f>
        <v>葛川</v>
      </c>
      <c r="D17" s="44" t="str">
        <f>$B$7</f>
        <v>小学校</v>
      </c>
      <c r="E17" s="36"/>
      <c r="F17" s="37"/>
      <c r="G17" s="37"/>
      <c r="H17" s="37"/>
      <c r="I17" s="37"/>
      <c r="J17" s="37"/>
      <c r="K17" s="35" t="str">
        <f t="shared" ref="K17:K58" si="1">IF(SUM(E17:J17)=0,"",SUM(E17:J17))</f>
        <v/>
      </c>
      <c r="L17" s="36"/>
      <c r="M17" s="37"/>
      <c r="N17" s="37"/>
      <c r="O17" s="37"/>
      <c r="P17" s="39"/>
      <c r="Q17" s="37"/>
      <c r="R17" s="35" t="str">
        <f t="shared" ref="R17:R58" si="2">IF(SUM(L17:Q17)=0,"",SUM(L17:Q17))</f>
        <v/>
      </c>
      <c r="S17" s="35" t="str">
        <f t="shared" ref="S17:S41" si="3">IF(SUM(K17,R17)=0,"",SUM(K17,R17))</f>
        <v/>
      </c>
      <c r="T17" s="30"/>
      <c r="U17" s="5">
        <v>9</v>
      </c>
      <c r="V17" s="58" t="s">
        <v>192</v>
      </c>
      <c r="W17" s="5">
        <v>9</v>
      </c>
      <c r="X17" s="1"/>
      <c r="AA17" s="51"/>
      <c r="AB17" s="51"/>
      <c r="AC17" s="51"/>
      <c r="AD17" s="51"/>
      <c r="AE17" s="51"/>
      <c r="AF17" s="51"/>
      <c r="AG17" s="51"/>
      <c r="AH17" s="51"/>
      <c r="AI17" s="52"/>
      <c r="AJ17" s="52"/>
      <c r="AK17" s="52"/>
      <c r="AL17" s="52"/>
      <c r="AM17" s="52"/>
    </row>
    <row r="18" spans="1:39" s="3" customFormat="1" ht="32.25" customHeight="1" x14ac:dyDescent="0.2">
      <c r="A18" s="1">
        <f>A17+1</f>
        <v>4102</v>
      </c>
      <c r="B18" s="1"/>
      <c r="C18" s="61" t="str">
        <f>IF(ISERROR(VLOOKUP(A18,検索データ!$D$2:$H$414,4,0)),"",VLOOKUP(A18,検索データ!$D$2:$H$414,4,0))</f>
        <v>伊香立</v>
      </c>
      <c r="D18" s="45" t="str">
        <f t="shared" ref="D18:D58" si="4">$B$7</f>
        <v>小学校</v>
      </c>
      <c r="E18" s="36"/>
      <c r="F18" s="37"/>
      <c r="G18" s="37"/>
      <c r="H18" s="37"/>
      <c r="I18" s="37"/>
      <c r="J18" s="37"/>
      <c r="K18" s="38" t="str">
        <f t="shared" si="1"/>
        <v/>
      </c>
      <c r="L18" s="36"/>
      <c r="M18" s="37"/>
      <c r="N18" s="37"/>
      <c r="O18" s="37"/>
      <c r="P18" s="39"/>
      <c r="Q18" s="37"/>
      <c r="R18" s="38" t="str">
        <f t="shared" si="2"/>
        <v/>
      </c>
      <c r="S18" s="38" t="str">
        <f t="shared" si="3"/>
        <v/>
      </c>
      <c r="T18" s="30"/>
      <c r="U18" s="5">
        <v>10</v>
      </c>
      <c r="V18" s="58" t="s">
        <v>203</v>
      </c>
      <c r="W18" s="5">
        <v>10</v>
      </c>
      <c r="X18" s="1"/>
      <c r="Y18" s="1"/>
      <c r="Z18" s="1"/>
      <c r="AA18" s="51"/>
      <c r="AB18" s="51"/>
      <c r="AC18" s="51"/>
      <c r="AD18" s="51"/>
      <c r="AE18" s="51"/>
      <c r="AF18" s="51"/>
      <c r="AG18" s="51"/>
      <c r="AH18" s="51"/>
      <c r="AI18" s="52"/>
      <c r="AJ18" s="52"/>
      <c r="AK18" s="52"/>
      <c r="AL18" s="52"/>
      <c r="AM18" s="52"/>
    </row>
    <row r="19" spans="1:39" s="3" customFormat="1" ht="32.25" customHeight="1" x14ac:dyDescent="0.2">
      <c r="A19" s="1">
        <f t="shared" ref="A19:A41" si="5">A18+1</f>
        <v>4103</v>
      </c>
      <c r="B19" s="1"/>
      <c r="C19" s="61" t="str">
        <f>IF(ISERROR(VLOOKUP(A19,検索データ!$D$2:$H$414,4,0)),"",VLOOKUP(A19,検索データ!$D$2:$H$414,4,0))</f>
        <v>真野</v>
      </c>
      <c r="D19" s="45" t="str">
        <f t="shared" si="4"/>
        <v>小学校</v>
      </c>
      <c r="E19" s="36"/>
      <c r="F19" s="37"/>
      <c r="G19" s="37"/>
      <c r="H19" s="37"/>
      <c r="I19" s="37"/>
      <c r="J19" s="37"/>
      <c r="K19" s="38" t="str">
        <f t="shared" si="1"/>
        <v/>
      </c>
      <c r="L19" s="36"/>
      <c r="M19" s="37"/>
      <c r="N19" s="37"/>
      <c r="O19" s="37"/>
      <c r="P19" s="39"/>
      <c r="Q19" s="37"/>
      <c r="R19" s="38" t="str">
        <f t="shared" si="2"/>
        <v/>
      </c>
      <c r="S19" s="38" t="str">
        <f t="shared" si="3"/>
        <v/>
      </c>
      <c r="T19" s="30"/>
      <c r="U19" s="5">
        <v>11</v>
      </c>
      <c r="V19" s="58" t="s">
        <v>220</v>
      </c>
      <c r="W19" s="5">
        <v>11</v>
      </c>
      <c r="X19" s="1"/>
      <c r="Y19" s="1"/>
      <c r="Z19" s="1"/>
      <c r="AA19" s="51"/>
      <c r="AB19" s="51"/>
      <c r="AC19" s="51"/>
      <c r="AD19" s="51"/>
      <c r="AE19" s="51"/>
      <c r="AF19" s="51"/>
      <c r="AG19" s="51"/>
      <c r="AH19" s="51"/>
      <c r="AI19" s="52"/>
      <c r="AJ19" s="52"/>
      <c r="AK19" s="52"/>
      <c r="AL19" s="52"/>
      <c r="AM19" s="52"/>
    </row>
    <row r="20" spans="1:39" s="3" customFormat="1" ht="32.25" customHeight="1" x14ac:dyDescent="0.2">
      <c r="A20" s="1">
        <f t="shared" si="5"/>
        <v>4104</v>
      </c>
      <c r="B20" s="1"/>
      <c r="C20" s="61" t="str">
        <f>IF(ISERROR(VLOOKUP(A20,検索データ!$D$2:$H$414,4,0)),"",VLOOKUP(A20,検索データ!$D$2:$H$414,4,0))</f>
        <v>堅田</v>
      </c>
      <c r="D20" s="45" t="str">
        <f t="shared" si="4"/>
        <v>小学校</v>
      </c>
      <c r="E20" s="36"/>
      <c r="F20" s="37"/>
      <c r="G20" s="37"/>
      <c r="H20" s="37"/>
      <c r="I20" s="37"/>
      <c r="J20" s="37"/>
      <c r="K20" s="38" t="str">
        <f t="shared" si="1"/>
        <v/>
      </c>
      <c r="L20" s="36"/>
      <c r="M20" s="37"/>
      <c r="N20" s="37"/>
      <c r="O20" s="37"/>
      <c r="P20" s="39"/>
      <c r="Q20" s="37"/>
      <c r="R20" s="38" t="str">
        <f t="shared" si="2"/>
        <v/>
      </c>
      <c r="S20" s="38" t="str">
        <f t="shared" si="3"/>
        <v/>
      </c>
      <c r="T20" s="30"/>
      <c r="U20" s="5">
        <v>12</v>
      </c>
      <c r="V20" s="58" t="s">
        <v>221</v>
      </c>
      <c r="W20" s="5">
        <v>12</v>
      </c>
      <c r="Y20" s="1"/>
      <c r="Z20" s="1"/>
      <c r="AA20" s="51"/>
      <c r="AB20" s="51"/>
      <c r="AC20" s="51"/>
      <c r="AD20" s="51"/>
      <c r="AE20" s="51"/>
      <c r="AF20" s="51"/>
      <c r="AG20" s="51"/>
      <c r="AH20" s="51"/>
      <c r="AI20" s="52"/>
      <c r="AJ20" s="52"/>
      <c r="AK20" s="52"/>
      <c r="AL20" s="52"/>
      <c r="AM20" s="52"/>
    </row>
    <row r="21" spans="1:39" s="3" customFormat="1" ht="32.25" customHeight="1" x14ac:dyDescent="0.2">
      <c r="A21" s="1">
        <f t="shared" si="5"/>
        <v>4105</v>
      </c>
      <c r="B21" s="1"/>
      <c r="C21" s="61" t="str">
        <f>IF(ISERROR(VLOOKUP(A21,検索データ!$D$2:$H$414,4,0)),"",VLOOKUP(A21,検索データ!$D$2:$H$414,4,0))</f>
        <v>仰木</v>
      </c>
      <c r="D21" s="45" t="str">
        <f t="shared" si="4"/>
        <v>小学校</v>
      </c>
      <c r="E21" s="36"/>
      <c r="F21" s="37"/>
      <c r="G21" s="37"/>
      <c r="H21" s="37"/>
      <c r="I21" s="37"/>
      <c r="J21" s="37"/>
      <c r="K21" s="38" t="str">
        <f t="shared" si="1"/>
        <v/>
      </c>
      <c r="L21" s="36"/>
      <c r="M21" s="37"/>
      <c r="N21" s="37"/>
      <c r="O21" s="37"/>
      <c r="P21" s="39"/>
      <c r="Q21" s="37"/>
      <c r="R21" s="38" t="str">
        <f t="shared" si="2"/>
        <v/>
      </c>
      <c r="S21" s="38" t="str">
        <f t="shared" si="3"/>
        <v/>
      </c>
      <c r="T21" s="30"/>
      <c r="U21" s="5">
        <v>13</v>
      </c>
      <c r="V21" s="58" t="s">
        <v>234</v>
      </c>
      <c r="W21" s="5">
        <v>13</v>
      </c>
      <c r="AA21" s="51"/>
      <c r="AB21" s="51"/>
      <c r="AC21" s="51"/>
      <c r="AD21" s="51"/>
      <c r="AE21" s="51"/>
      <c r="AF21" s="51"/>
      <c r="AG21" s="51"/>
      <c r="AH21" s="51"/>
      <c r="AI21" s="52"/>
      <c r="AJ21" s="52"/>
      <c r="AK21" s="52"/>
      <c r="AL21" s="52"/>
      <c r="AM21" s="52"/>
    </row>
    <row r="22" spans="1:39" s="3" customFormat="1" ht="32.25" customHeight="1" x14ac:dyDescent="0.2">
      <c r="A22" s="1">
        <f t="shared" si="5"/>
        <v>4106</v>
      </c>
      <c r="B22" s="1"/>
      <c r="C22" s="61" t="str">
        <f>IF(ISERROR(VLOOKUP(A22,検索データ!$D$2:$H$414,4,0)),"",VLOOKUP(A22,検索データ!$D$2:$H$414,4,0))</f>
        <v>雄琴</v>
      </c>
      <c r="D22" s="45" t="str">
        <f t="shared" si="4"/>
        <v>小学校</v>
      </c>
      <c r="E22" s="36"/>
      <c r="F22" s="37"/>
      <c r="G22" s="37"/>
      <c r="H22" s="37"/>
      <c r="I22" s="37"/>
      <c r="J22" s="37"/>
      <c r="K22" s="38" t="str">
        <f t="shared" si="1"/>
        <v/>
      </c>
      <c r="L22" s="36"/>
      <c r="M22" s="37"/>
      <c r="N22" s="37"/>
      <c r="O22" s="37"/>
      <c r="P22" s="39"/>
      <c r="Q22" s="37"/>
      <c r="R22" s="38" t="str">
        <f t="shared" si="2"/>
        <v/>
      </c>
      <c r="S22" s="38" t="str">
        <f t="shared" si="3"/>
        <v/>
      </c>
      <c r="T22" s="30"/>
      <c r="U22" s="5">
        <v>14</v>
      </c>
      <c r="V22" s="58" t="s">
        <v>261</v>
      </c>
      <c r="W22" s="5">
        <v>14</v>
      </c>
      <c r="AA22" s="51"/>
      <c r="AB22" s="51"/>
      <c r="AC22" s="51"/>
      <c r="AD22" s="51"/>
      <c r="AE22" s="51"/>
      <c r="AF22" s="51"/>
      <c r="AG22" s="51"/>
      <c r="AH22" s="51"/>
      <c r="AI22" s="52"/>
      <c r="AJ22" s="52"/>
      <c r="AK22" s="52"/>
      <c r="AL22" s="52"/>
      <c r="AM22" s="52"/>
    </row>
    <row r="23" spans="1:39" s="3" customFormat="1" ht="32.25" customHeight="1" x14ac:dyDescent="0.2">
      <c r="A23" s="1">
        <f t="shared" si="5"/>
        <v>4107</v>
      </c>
      <c r="B23" s="1"/>
      <c r="C23" s="61" t="str">
        <f>IF(ISERROR(VLOOKUP(A23,検索データ!$D$2:$H$414,4,0)),"",VLOOKUP(A23,検索データ!$D$2:$H$414,4,0))</f>
        <v>坂本</v>
      </c>
      <c r="D23" s="45" t="str">
        <f t="shared" si="4"/>
        <v>小学校</v>
      </c>
      <c r="E23" s="36"/>
      <c r="F23" s="37"/>
      <c r="G23" s="37"/>
      <c r="H23" s="37"/>
      <c r="I23" s="37"/>
      <c r="J23" s="37"/>
      <c r="K23" s="38" t="str">
        <f t="shared" si="1"/>
        <v/>
      </c>
      <c r="L23" s="36"/>
      <c r="M23" s="37"/>
      <c r="N23" s="37"/>
      <c r="O23" s="37"/>
      <c r="P23" s="39"/>
      <c r="Q23" s="37"/>
      <c r="R23" s="38" t="str">
        <f t="shared" si="2"/>
        <v/>
      </c>
      <c r="S23" s="38" t="str">
        <f t="shared" si="3"/>
        <v/>
      </c>
      <c r="T23" s="30"/>
      <c r="U23" s="5">
        <v>15</v>
      </c>
      <c r="V23" s="58" t="s">
        <v>280</v>
      </c>
      <c r="W23" s="5">
        <v>15</v>
      </c>
      <c r="AA23" s="51"/>
      <c r="AB23" s="51"/>
      <c r="AC23" s="51"/>
      <c r="AD23" s="51"/>
      <c r="AE23" s="51"/>
      <c r="AF23" s="51"/>
      <c r="AG23" s="51"/>
      <c r="AH23" s="51"/>
      <c r="AI23" s="52"/>
      <c r="AJ23" s="52"/>
      <c r="AK23" s="52"/>
      <c r="AL23" s="52"/>
      <c r="AM23" s="52"/>
    </row>
    <row r="24" spans="1:39" s="3" customFormat="1" ht="32.25" customHeight="1" x14ac:dyDescent="0.2">
      <c r="A24" s="1">
        <f t="shared" si="5"/>
        <v>4108</v>
      </c>
      <c r="B24" s="1"/>
      <c r="C24" s="61" t="str">
        <f>IF(ISERROR(VLOOKUP(A24,検索データ!$D$2:$H$414,4,0)),"",VLOOKUP(A24,検索データ!$D$2:$H$414,4,0))</f>
        <v>日吉台</v>
      </c>
      <c r="D24" s="45" t="str">
        <f t="shared" si="4"/>
        <v>小学校</v>
      </c>
      <c r="E24" s="36"/>
      <c r="F24" s="37"/>
      <c r="G24" s="37"/>
      <c r="H24" s="37"/>
      <c r="I24" s="37"/>
      <c r="J24" s="37"/>
      <c r="K24" s="38" t="str">
        <f t="shared" si="1"/>
        <v/>
      </c>
      <c r="L24" s="36"/>
      <c r="M24" s="37"/>
      <c r="N24" s="37"/>
      <c r="O24" s="37"/>
      <c r="P24" s="39"/>
      <c r="Q24" s="37"/>
      <c r="R24" s="38" t="str">
        <f t="shared" si="2"/>
        <v/>
      </c>
      <c r="S24" s="38" t="str">
        <f t="shared" si="3"/>
        <v/>
      </c>
      <c r="T24" s="30"/>
      <c r="U24" s="5">
        <v>16</v>
      </c>
      <c r="V24" s="58" t="s">
        <v>289</v>
      </c>
      <c r="W24" s="5">
        <v>16</v>
      </c>
      <c r="AA24" s="51"/>
      <c r="AB24" s="51"/>
      <c r="AC24" s="51"/>
      <c r="AD24" s="51"/>
      <c r="AE24" s="51"/>
      <c r="AF24" s="51"/>
      <c r="AG24" s="51"/>
      <c r="AH24" s="51"/>
      <c r="AI24" s="52"/>
      <c r="AJ24" s="52"/>
      <c r="AK24" s="52"/>
      <c r="AL24" s="52"/>
      <c r="AM24" s="52"/>
    </row>
    <row r="25" spans="1:39" s="3" customFormat="1" ht="32.25" customHeight="1" x14ac:dyDescent="0.2">
      <c r="A25" s="1">
        <f t="shared" si="5"/>
        <v>4109</v>
      </c>
      <c r="B25" s="1"/>
      <c r="C25" s="61" t="str">
        <f>IF(ISERROR(VLOOKUP(A25,検索データ!$D$2:$H$414,4,0)),"",VLOOKUP(A25,検索データ!$D$2:$H$414,4,0))</f>
        <v>下阪本</v>
      </c>
      <c r="D25" s="45" t="str">
        <f t="shared" si="4"/>
        <v>小学校</v>
      </c>
      <c r="E25" s="36"/>
      <c r="F25" s="37"/>
      <c r="G25" s="37"/>
      <c r="H25" s="37"/>
      <c r="I25" s="37"/>
      <c r="J25" s="37"/>
      <c r="K25" s="38" t="str">
        <f t="shared" si="1"/>
        <v/>
      </c>
      <c r="L25" s="36"/>
      <c r="M25" s="37"/>
      <c r="N25" s="37"/>
      <c r="O25" s="37"/>
      <c r="P25" s="39"/>
      <c r="Q25" s="37"/>
      <c r="R25" s="38" t="str">
        <f t="shared" si="2"/>
        <v/>
      </c>
      <c r="S25" s="38" t="str">
        <f t="shared" si="3"/>
        <v/>
      </c>
      <c r="T25" s="30"/>
      <c r="U25" s="5">
        <v>17</v>
      </c>
      <c r="V25" s="58" t="s">
        <v>300</v>
      </c>
      <c r="W25" s="5">
        <v>17</v>
      </c>
      <c r="AA25" s="51"/>
      <c r="AB25" s="51"/>
      <c r="AC25" s="51"/>
      <c r="AD25" s="51"/>
      <c r="AE25" s="51"/>
      <c r="AF25" s="51"/>
      <c r="AG25" s="51"/>
      <c r="AH25" s="51"/>
      <c r="AI25" s="52"/>
      <c r="AJ25" s="52"/>
      <c r="AK25" s="52"/>
      <c r="AL25" s="52"/>
      <c r="AM25" s="52"/>
    </row>
    <row r="26" spans="1:39" s="3" customFormat="1" ht="32.25" customHeight="1" x14ac:dyDescent="0.2">
      <c r="A26" s="1">
        <f t="shared" si="5"/>
        <v>4110</v>
      </c>
      <c r="B26" s="1"/>
      <c r="C26" s="61" t="str">
        <f>IF(ISERROR(VLOOKUP(A26,検索データ!$D$2:$H$414,4,0)),"",VLOOKUP(A26,検索データ!$D$2:$H$414,4,0))</f>
        <v>唐崎</v>
      </c>
      <c r="D26" s="45" t="str">
        <f t="shared" si="4"/>
        <v>小学校</v>
      </c>
      <c r="E26" s="36"/>
      <c r="F26" s="37"/>
      <c r="G26" s="37"/>
      <c r="H26" s="37"/>
      <c r="I26" s="37"/>
      <c r="J26" s="37"/>
      <c r="K26" s="38" t="str">
        <f t="shared" si="1"/>
        <v/>
      </c>
      <c r="L26" s="36"/>
      <c r="M26" s="37"/>
      <c r="N26" s="37"/>
      <c r="O26" s="37"/>
      <c r="P26" s="39"/>
      <c r="Q26" s="37"/>
      <c r="R26" s="38" t="str">
        <f t="shared" si="2"/>
        <v/>
      </c>
      <c r="S26" s="38" t="str">
        <f t="shared" si="3"/>
        <v/>
      </c>
      <c r="T26" s="30"/>
      <c r="U26" s="5">
        <v>18</v>
      </c>
      <c r="V26" s="58" t="s">
        <v>307</v>
      </c>
      <c r="W26" s="5">
        <v>18</v>
      </c>
      <c r="AA26" s="51"/>
      <c r="AB26" s="51"/>
      <c r="AC26" s="51"/>
      <c r="AD26" s="51"/>
      <c r="AE26" s="51"/>
      <c r="AF26" s="51"/>
      <c r="AG26" s="51"/>
      <c r="AH26" s="51"/>
      <c r="AI26" s="52"/>
      <c r="AJ26" s="52"/>
      <c r="AK26" s="52"/>
      <c r="AL26" s="52"/>
      <c r="AM26" s="52"/>
    </row>
    <row r="27" spans="1:39" s="3" customFormat="1" ht="32.25" customHeight="1" x14ac:dyDescent="0.2">
      <c r="A27" s="1">
        <f t="shared" si="5"/>
        <v>4111</v>
      </c>
      <c r="B27" s="1"/>
      <c r="C27" s="61" t="str">
        <f>IF(ISERROR(VLOOKUP(A27,検索データ!$D$2:$H$414,4,0)),"",VLOOKUP(A27,検索データ!$D$2:$H$414,4,0))</f>
        <v>比叡平</v>
      </c>
      <c r="D27" s="45" t="str">
        <f t="shared" si="4"/>
        <v>小学校</v>
      </c>
      <c r="E27" s="36"/>
      <c r="F27" s="37"/>
      <c r="G27" s="37"/>
      <c r="H27" s="37"/>
      <c r="I27" s="37"/>
      <c r="J27" s="37"/>
      <c r="K27" s="38" t="str">
        <f t="shared" si="1"/>
        <v/>
      </c>
      <c r="L27" s="36"/>
      <c r="M27" s="37"/>
      <c r="N27" s="37"/>
      <c r="O27" s="37"/>
      <c r="P27" s="39"/>
      <c r="Q27" s="37"/>
      <c r="R27" s="38" t="str">
        <f t="shared" si="2"/>
        <v/>
      </c>
      <c r="S27" s="38" t="str">
        <f t="shared" si="3"/>
        <v/>
      </c>
      <c r="T27" s="30"/>
      <c r="U27" s="76"/>
      <c r="V27" s="76"/>
      <c r="W27" s="76"/>
      <c r="X27" s="76"/>
      <c r="Y27" s="76"/>
      <c r="Z27" s="76"/>
      <c r="AA27" s="51"/>
      <c r="AB27" s="51"/>
      <c r="AC27" s="51"/>
      <c r="AD27" s="51"/>
      <c r="AE27" s="51"/>
      <c r="AF27" s="51"/>
      <c r="AG27" s="51"/>
      <c r="AH27" s="51"/>
      <c r="AI27" s="52"/>
      <c r="AJ27" s="52"/>
      <c r="AK27" s="52"/>
      <c r="AL27" s="52"/>
      <c r="AM27" s="52"/>
    </row>
    <row r="28" spans="1:39" s="3" customFormat="1" ht="32.25" customHeight="1" x14ac:dyDescent="0.2">
      <c r="A28" s="1">
        <f t="shared" si="5"/>
        <v>4112</v>
      </c>
      <c r="B28" s="1"/>
      <c r="C28" s="61" t="str">
        <f>IF(ISERROR(VLOOKUP(A28,検索データ!$D$2:$H$414,4,0)),"",VLOOKUP(A28,検索データ!$D$2:$H$414,4,0))</f>
        <v>志賀</v>
      </c>
      <c r="D28" s="45" t="str">
        <f t="shared" si="4"/>
        <v>小学校</v>
      </c>
      <c r="E28" s="36"/>
      <c r="F28" s="37"/>
      <c r="G28" s="37"/>
      <c r="H28" s="37"/>
      <c r="I28" s="37"/>
      <c r="J28" s="37"/>
      <c r="K28" s="38" t="str">
        <f t="shared" si="1"/>
        <v/>
      </c>
      <c r="L28" s="36"/>
      <c r="M28" s="37"/>
      <c r="N28" s="37"/>
      <c r="O28" s="37"/>
      <c r="P28" s="39"/>
      <c r="Q28" s="37"/>
      <c r="R28" s="38" t="str">
        <f t="shared" si="2"/>
        <v/>
      </c>
      <c r="S28" s="38" t="str">
        <f t="shared" si="3"/>
        <v/>
      </c>
      <c r="T28" s="30"/>
      <c r="U28" s="76"/>
      <c r="V28" s="76"/>
      <c r="W28" s="76"/>
      <c r="X28" s="76"/>
      <c r="Y28" s="76"/>
      <c r="Z28" s="76"/>
      <c r="AA28" s="51"/>
      <c r="AB28" s="51"/>
      <c r="AC28" s="51"/>
      <c r="AD28" s="51"/>
      <c r="AE28" s="51"/>
      <c r="AF28" s="51"/>
      <c r="AG28" s="51"/>
      <c r="AH28" s="51"/>
      <c r="AI28" s="52"/>
      <c r="AJ28" s="52"/>
      <c r="AK28" s="52"/>
      <c r="AL28" s="52"/>
      <c r="AM28" s="52"/>
    </row>
    <row r="29" spans="1:39" s="3" customFormat="1" ht="32.25" customHeight="1" x14ac:dyDescent="0.2">
      <c r="A29" s="1">
        <f t="shared" si="5"/>
        <v>4113</v>
      </c>
      <c r="B29" s="1"/>
      <c r="C29" s="61" t="str">
        <f>IF(ISERROR(VLOOKUP(A29,検索データ!$D$2:$H$414,4,0)),"",VLOOKUP(A29,検索データ!$D$2:$H$414,4,0))</f>
        <v>藤尾</v>
      </c>
      <c r="D29" s="45" t="str">
        <f t="shared" si="4"/>
        <v>小学校</v>
      </c>
      <c r="E29" s="36"/>
      <c r="F29" s="37"/>
      <c r="G29" s="37"/>
      <c r="H29" s="37"/>
      <c r="I29" s="37"/>
      <c r="J29" s="37"/>
      <c r="K29" s="38" t="str">
        <f t="shared" si="1"/>
        <v/>
      </c>
      <c r="L29" s="36"/>
      <c r="M29" s="37"/>
      <c r="N29" s="37"/>
      <c r="O29" s="37"/>
      <c r="P29" s="39"/>
      <c r="Q29" s="37"/>
      <c r="R29" s="38" t="str">
        <f t="shared" si="2"/>
        <v/>
      </c>
      <c r="S29" s="38" t="str">
        <f t="shared" si="3"/>
        <v/>
      </c>
      <c r="T29" s="30"/>
      <c r="U29" s="76"/>
      <c r="V29" s="76"/>
      <c r="W29" s="76"/>
      <c r="X29" s="76"/>
      <c r="Y29" s="76"/>
      <c r="Z29" s="76"/>
      <c r="AA29" s="51"/>
      <c r="AB29" s="51"/>
      <c r="AC29" s="51"/>
      <c r="AD29" s="51"/>
      <c r="AE29" s="51"/>
      <c r="AF29" s="51"/>
      <c r="AG29" s="51"/>
      <c r="AH29" s="51"/>
      <c r="AI29" s="52"/>
      <c r="AJ29" s="52"/>
      <c r="AK29" s="52"/>
      <c r="AL29" s="52"/>
      <c r="AM29" s="52"/>
    </row>
    <row r="30" spans="1:39" s="3" customFormat="1" ht="32.25" customHeight="1" x14ac:dyDescent="0.2">
      <c r="A30" s="1">
        <f t="shared" si="5"/>
        <v>4114</v>
      </c>
      <c r="B30" s="1"/>
      <c r="C30" s="61" t="str">
        <f>IF(ISERROR(VLOOKUP(A30,検索データ!$D$2:$H$414,4,0)),"",VLOOKUP(A30,検索データ!$D$2:$H$414,4,0))</f>
        <v>長等</v>
      </c>
      <c r="D30" s="45" t="str">
        <f t="shared" si="4"/>
        <v>小学校</v>
      </c>
      <c r="E30" s="36"/>
      <c r="F30" s="37"/>
      <c r="G30" s="37"/>
      <c r="H30" s="37"/>
      <c r="I30" s="37"/>
      <c r="J30" s="37"/>
      <c r="K30" s="38" t="str">
        <f t="shared" si="1"/>
        <v/>
      </c>
      <c r="L30" s="36"/>
      <c r="M30" s="37"/>
      <c r="N30" s="37"/>
      <c r="O30" s="37"/>
      <c r="P30" s="39"/>
      <c r="Q30" s="37"/>
      <c r="R30" s="38" t="str">
        <f t="shared" si="2"/>
        <v/>
      </c>
      <c r="S30" s="38" t="str">
        <f t="shared" si="3"/>
        <v/>
      </c>
      <c r="T30" s="30"/>
      <c r="U30" s="76"/>
      <c r="V30" s="76"/>
      <c r="W30" s="76"/>
      <c r="X30" s="76"/>
      <c r="Y30" s="76"/>
      <c r="Z30" s="76"/>
      <c r="AA30" s="51"/>
      <c r="AB30" s="51"/>
      <c r="AC30" s="51"/>
      <c r="AD30" s="51"/>
      <c r="AE30" s="51"/>
      <c r="AF30" s="51"/>
      <c r="AG30" s="51"/>
      <c r="AH30" s="51"/>
      <c r="AI30" s="52"/>
      <c r="AJ30" s="52"/>
      <c r="AK30" s="52"/>
      <c r="AL30" s="52"/>
      <c r="AM30" s="52"/>
    </row>
    <row r="31" spans="1:39" s="3" customFormat="1" ht="32.25" customHeight="1" x14ac:dyDescent="0.2">
      <c r="A31" s="1">
        <f t="shared" si="5"/>
        <v>4115</v>
      </c>
      <c r="B31" s="1"/>
      <c r="C31" s="61" t="str">
        <f>IF(ISERROR(VLOOKUP(A31,検索データ!$D$2:$H$414,4,0)),"",VLOOKUP(A31,検索データ!$D$2:$H$414,4,0))</f>
        <v>逢坂</v>
      </c>
      <c r="D31" s="45" t="str">
        <f t="shared" si="4"/>
        <v>小学校</v>
      </c>
      <c r="E31" s="36"/>
      <c r="F31" s="37"/>
      <c r="G31" s="37"/>
      <c r="H31" s="37"/>
      <c r="I31" s="37"/>
      <c r="J31" s="37"/>
      <c r="K31" s="38" t="str">
        <f t="shared" si="1"/>
        <v/>
      </c>
      <c r="L31" s="36"/>
      <c r="M31" s="37"/>
      <c r="N31" s="37"/>
      <c r="O31" s="37"/>
      <c r="P31" s="39"/>
      <c r="Q31" s="37"/>
      <c r="R31" s="38" t="str">
        <f t="shared" si="2"/>
        <v/>
      </c>
      <c r="S31" s="38" t="str">
        <f t="shared" si="3"/>
        <v/>
      </c>
      <c r="T31" s="30"/>
      <c r="U31" s="76"/>
      <c r="V31" s="76"/>
      <c r="W31" s="76"/>
      <c r="X31" s="76"/>
      <c r="Y31" s="76"/>
      <c r="Z31" s="76"/>
      <c r="AA31" s="51"/>
      <c r="AB31" s="51"/>
      <c r="AC31" s="51"/>
      <c r="AD31" s="51"/>
      <c r="AE31" s="51"/>
      <c r="AF31" s="51"/>
      <c r="AG31" s="51"/>
      <c r="AH31" s="51"/>
      <c r="AI31" s="52"/>
      <c r="AJ31" s="52"/>
      <c r="AK31" s="52"/>
      <c r="AL31" s="52"/>
      <c r="AM31" s="52"/>
    </row>
    <row r="32" spans="1:39" s="3" customFormat="1" ht="32.25" customHeight="1" x14ac:dyDescent="0.2">
      <c r="A32" s="1">
        <f t="shared" si="5"/>
        <v>4116</v>
      </c>
      <c r="B32" s="1"/>
      <c r="C32" s="61" t="str">
        <f>IF(ISERROR(VLOOKUP(A32,検索データ!$D$2:$H$414,4,0)),"",VLOOKUP(A32,検索データ!$D$2:$H$414,4,0))</f>
        <v>中央</v>
      </c>
      <c r="D32" s="45" t="str">
        <f t="shared" si="4"/>
        <v>小学校</v>
      </c>
      <c r="E32" s="36"/>
      <c r="F32" s="37"/>
      <c r="G32" s="37"/>
      <c r="H32" s="37"/>
      <c r="I32" s="37"/>
      <c r="J32" s="37"/>
      <c r="K32" s="38" t="str">
        <f t="shared" si="1"/>
        <v/>
      </c>
      <c r="L32" s="36"/>
      <c r="M32" s="37"/>
      <c r="N32" s="37"/>
      <c r="O32" s="37"/>
      <c r="P32" s="39"/>
      <c r="Q32" s="37"/>
      <c r="R32" s="38" t="str">
        <f t="shared" si="2"/>
        <v/>
      </c>
      <c r="S32" s="38" t="str">
        <f t="shared" si="3"/>
        <v/>
      </c>
      <c r="T32" s="30"/>
      <c r="U32" s="76"/>
      <c r="V32" s="76"/>
      <c r="W32" s="76"/>
      <c r="X32" s="76"/>
      <c r="Y32" s="76"/>
      <c r="Z32" s="76"/>
      <c r="AA32" s="51"/>
      <c r="AB32" s="51"/>
      <c r="AC32" s="51"/>
      <c r="AD32" s="51"/>
      <c r="AE32" s="51"/>
      <c r="AF32" s="51"/>
      <c r="AG32" s="51"/>
      <c r="AH32" s="51"/>
      <c r="AI32" s="52"/>
      <c r="AJ32" s="52"/>
      <c r="AK32" s="52"/>
      <c r="AL32" s="52"/>
      <c r="AM32" s="52"/>
    </row>
    <row r="33" spans="1:39" s="3" customFormat="1" ht="32.25" customHeight="1" x14ac:dyDescent="0.2">
      <c r="A33" s="1">
        <f t="shared" si="5"/>
        <v>4117</v>
      </c>
      <c r="B33" s="1"/>
      <c r="C33" s="61" t="str">
        <f>IF(ISERROR(VLOOKUP(A33,検索データ!$D$2:$H$414,4,0)),"",VLOOKUP(A33,検索データ!$D$2:$H$414,4,0))</f>
        <v>平野</v>
      </c>
      <c r="D33" s="45" t="str">
        <f t="shared" si="4"/>
        <v>小学校</v>
      </c>
      <c r="E33" s="36"/>
      <c r="F33" s="37"/>
      <c r="G33" s="37"/>
      <c r="H33" s="37"/>
      <c r="I33" s="37"/>
      <c r="J33" s="37"/>
      <c r="K33" s="38" t="str">
        <f t="shared" si="1"/>
        <v/>
      </c>
      <c r="L33" s="36"/>
      <c r="M33" s="37"/>
      <c r="N33" s="37"/>
      <c r="O33" s="37"/>
      <c r="P33" s="39"/>
      <c r="Q33" s="37"/>
      <c r="R33" s="38" t="str">
        <f t="shared" si="2"/>
        <v/>
      </c>
      <c r="S33" s="38" t="str">
        <f t="shared" si="3"/>
        <v/>
      </c>
      <c r="T33" s="30"/>
      <c r="U33" s="76"/>
      <c r="V33" s="76"/>
      <c r="W33" s="76"/>
      <c r="X33" s="76"/>
      <c r="Y33" s="76"/>
      <c r="Z33" s="76"/>
      <c r="AA33" s="51"/>
      <c r="AB33" s="51"/>
      <c r="AC33" s="51"/>
      <c r="AD33" s="51"/>
      <c r="AE33" s="51"/>
      <c r="AF33" s="51"/>
      <c r="AG33" s="51"/>
      <c r="AH33" s="51"/>
      <c r="AI33" s="52"/>
      <c r="AJ33" s="52"/>
      <c r="AK33" s="52"/>
      <c r="AL33" s="52"/>
      <c r="AM33" s="52"/>
    </row>
    <row r="34" spans="1:39" s="3" customFormat="1" ht="32.25" customHeight="1" x14ac:dyDescent="0.2">
      <c r="A34" s="1">
        <f t="shared" si="5"/>
        <v>4118</v>
      </c>
      <c r="B34" s="1"/>
      <c r="C34" s="61" t="str">
        <f>IF(ISERROR(VLOOKUP(A34,検索データ!$D$2:$H$414,4,0)),"",VLOOKUP(A34,検索データ!$D$2:$H$414,4,0))</f>
        <v>膳所</v>
      </c>
      <c r="D34" s="45" t="str">
        <f t="shared" si="4"/>
        <v>小学校</v>
      </c>
      <c r="E34" s="36"/>
      <c r="F34" s="37"/>
      <c r="G34" s="37"/>
      <c r="H34" s="37"/>
      <c r="I34" s="37"/>
      <c r="J34" s="37"/>
      <c r="K34" s="38" t="str">
        <f t="shared" si="1"/>
        <v/>
      </c>
      <c r="L34" s="36"/>
      <c r="M34" s="37"/>
      <c r="N34" s="37"/>
      <c r="O34" s="37"/>
      <c r="P34" s="39"/>
      <c r="Q34" s="37"/>
      <c r="R34" s="38" t="str">
        <f t="shared" si="2"/>
        <v/>
      </c>
      <c r="S34" s="38" t="str">
        <f t="shared" si="3"/>
        <v/>
      </c>
      <c r="T34" s="30"/>
      <c r="U34" s="76"/>
      <c r="V34" s="76"/>
      <c r="W34" s="76"/>
      <c r="X34" s="76"/>
      <c r="Y34" s="76"/>
      <c r="Z34" s="76"/>
      <c r="AA34" s="51"/>
      <c r="AB34" s="51"/>
      <c r="AC34" s="51"/>
      <c r="AD34" s="51"/>
      <c r="AE34" s="51"/>
      <c r="AF34" s="51"/>
      <c r="AG34" s="51"/>
      <c r="AH34" s="51"/>
      <c r="AI34" s="52"/>
      <c r="AJ34" s="52"/>
      <c r="AK34" s="52"/>
      <c r="AL34" s="52"/>
      <c r="AM34" s="52"/>
    </row>
    <row r="35" spans="1:39" s="3" customFormat="1" ht="32.25" customHeight="1" x14ac:dyDescent="0.2">
      <c r="A35" s="1">
        <f t="shared" si="5"/>
        <v>4119</v>
      </c>
      <c r="B35" s="1"/>
      <c r="C35" s="61" t="str">
        <f>IF(ISERROR(VLOOKUP(A35,検索データ!$D$2:$H$414,4,0)),"",VLOOKUP(A35,検索データ!$D$2:$H$414,4,0))</f>
        <v>富士見</v>
      </c>
      <c r="D35" s="45" t="str">
        <f t="shared" si="4"/>
        <v>小学校</v>
      </c>
      <c r="E35" s="36"/>
      <c r="F35" s="37"/>
      <c r="G35" s="37"/>
      <c r="H35" s="37"/>
      <c r="I35" s="37"/>
      <c r="J35" s="37"/>
      <c r="K35" s="38" t="str">
        <f t="shared" si="1"/>
        <v/>
      </c>
      <c r="L35" s="36"/>
      <c r="M35" s="37"/>
      <c r="N35" s="37"/>
      <c r="O35" s="37"/>
      <c r="P35" s="39"/>
      <c r="Q35" s="37"/>
      <c r="R35" s="38" t="str">
        <f t="shared" si="2"/>
        <v/>
      </c>
      <c r="S35" s="38" t="str">
        <f t="shared" si="3"/>
        <v/>
      </c>
      <c r="T35" s="30"/>
      <c r="U35" s="76"/>
      <c r="V35" s="76"/>
      <c r="W35" s="76"/>
      <c r="X35" s="76"/>
      <c r="Y35" s="76"/>
      <c r="Z35" s="76"/>
      <c r="AA35" s="51"/>
      <c r="AB35" s="51"/>
      <c r="AC35" s="51"/>
      <c r="AD35" s="51"/>
      <c r="AE35" s="51"/>
      <c r="AF35" s="51"/>
      <c r="AG35" s="51"/>
      <c r="AH35" s="51"/>
      <c r="AI35" s="52"/>
      <c r="AJ35" s="52"/>
      <c r="AK35" s="52"/>
      <c r="AL35" s="52"/>
      <c r="AM35" s="52"/>
    </row>
    <row r="36" spans="1:39" s="3" customFormat="1" ht="32.25" customHeight="1" x14ac:dyDescent="0.2">
      <c r="A36" s="1">
        <f t="shared" si="5"/>
        <v>4120</v>
      </c>
      <c r="B36" s="1"/>
      <c r="C36" s="61" t="str">
        <f>IF(ISERROR(VLOOKUP(A36,検索データ!$D$2:$H$414,4,0)),"",VLOOKUP(A36,検索データ!$D$2:$H$414,4,0))</f>
        <v>晴嵐</v>
      </c>
      <c r="D36" s="45" t="str">
        <f t="shared" si="4"/>
        <v>小学校</v>
      </c>
      <c r="E36" s="36"/>
      <c r="F36" s="37"/>
      <c r="G36" s="37"/>
      <c r="H36" s="37"/>
      <c r="I36" s="37"/>
      <c r="J36" s="37"/>
      <c r="K36" s="38" t="str">
        <f t="shared" si="1"/>
        <v/>
      </c>
      <c r="L36" s="36"/>
      <c r="M36" s="37"/>
      <c r="N36" s="37"/>
      <c r="O36" s="37"/>
      <c r="P36" s="39"/>
      <c r="Q36" s="37"/>
      <c r="R36" s="38" t="str">
        <f t="shared" si="2"/>
        <v/>
      </c>
      <c r="S36" s="38" t="str">
        <f t="shared" si="3"/>
        <v/>
      </c>
      <c r="T36" s="30"/>
      <c r="U36" s="76"/>
      <c r="V36" s="76"/>
      <c r="W36" s="76"/>
      <c r="X36" s="76"/>
      <c r="Y36" s="76"/>
      <c r="Z36" s="76"/>
      <c r="AA36" s="51"/>
      <c r="AB36" s="51"/>
      <c r="AC36" s="51"/>
      <c r="AD36" s="51"/>
      <c r="AE36" s="51"/>
      <c r="AF36" s="51"/>
      <c r="AG36" s="51"/>
      <c r="AH36" s="51"/>
      <c r="AI36" s="52"/>
      <c r="AJ36" s="52"/>
      <c r="AK36" s="52"/>
      <c r="AL36" s="52"/>
      <c r="AM36" s="52"/>
    </row>
    <row r="37" spans="1:39" s="3" customFormat="1" ht="32.25" customHeight="1" x14ac:dyDescent="0.2">
      <c r="A37" s="1">
        <f t="shared" si="5"/>
        <v>4121</v>
      </c>
      <c r="B37" s="1"/>
      <c r="C37" s="61" t="str">
        <f>IF(ISERROR(VLOOKUP(A37,検索データ!$D$2:$H$414,4,0)),"",VLOOKUP(A37,検索データ!$D$2:$H$414,4,0))</f>
        <v>石山</v>
      </c>
      <c r="D37" s="45" t="str">
        <f t="shared" si="4"/>
        <v>小学校</v>
      </c>
      <c r="E37" s="36"/>
      <c r="F37" s="37"/>
      <c r="G37" s="37"/>
      <c r="H37" s="37"/>
      <c r="I37" s="37"/>
      <c r="J37" s="37"/>
      <c r="K37" s="38" t="str">
        <f t="shared" si="1"/>
        <v/>
      </c>
      <c r="L37" s="36"/>
      <c r="M37" s="37"/>
      <c r="N37" s="37"/>
      <c r="O37" s="37"/>
      <c r="P37" s="39"/>
      <c r="Q37" s="37"/>
      <c r="R37" s="38" t="str">
        <f t="shared" si="2"/>
        <v/>
      </c>
      <c r="S37" s="38" t="str">
        <f t="shared" si="3"/>
        <v/>
      </c>
      <c r="T37" s="30"/>
      <c r="U37" s="76"/>
      <c r="V37" s="76"/>
      <c r="W37" s="76"/>
      <c r="X37" s="76"/>
      <c r="Y37" s="76"/>
      <c r="Z37" s="76"/>
      <c r="AA37" s="51"/>
      <c r="AB37" s="51"/>
      <c r="AC37" s="51"/>
      <c r="AD37" s="51"/>
      <c r="AE37" s="51"/>
      <c r="AF37" s="51"/>
      <c r="AG37" s="51"/>
      <c r="AH37" s="51"/>
      <c r="AI37" s="52"/>
      <c r="AJ37" s="52"/>
      <c r="AK37" s="52"/>
      <c r="AL37" s="52"/>
      <c r="AM37" s="52"/>
    </row>
    <row r="38" spans="1:39" s="3" customFormat="1" ht="32.25" customHeight="1" x14ac:dyDescent="0.2">
      <c r="A38" s="1">
        <f t="shared" si="5"/>
        <v>4122</v>
      </c>
      <c r="B38" s="1"/>
      <c r="C38" s="61" t="str">
        <f>IF(ISERROR(VLOOKUP(A38,検索データ!$D$2:$H$414,4,0)),"",VLOOKUP(A38,検索データ!$D$2:$H$414,4,0))</f>
        <v>南郷</v>
      </c>
      <c r="D38" s="45" t="str">
        <f t="shared" si="4"/>
        <v>小学校</v>
      </c>
      <c r="E38" s="36"/>
      <c r="F38" s="37"/>
      <c r="G38" s="37"/>
      <c r="H38" s="37"/>
      <c r="I38" s="37"/>
      <c r="J38" s="37"/>
      <c r="K38" s="38" t="str">
        <f t="shared" si="1"/>
        <v/>
      </c>
      <c r="L38" s="36"/>
      <c r="M38" s="37"/>
      <c r="N38" s="37"/>
      <c r="O38" s="37"/>
      <c r="P38" s="39"/>
      <c r="Q38" s="37"/>
      <c r="R38" s="38" t="str">
        <f t="shared" si="2"/>
        <v/>
      </c>
      <c r="S38" s="38" t="str">
        <f t="shared" si="3"/>
        <v/>
      </c>
      <c r="T38" s="30"/>
      <c r="U38" s="76"/>
      <c r="V38" s="76"/>
      <c r="W38" s="76"/>
      <c r="X38" s="76"/>
      <c r="Y38" s="76"/>
      <c r="Z38" s="76"/>
      <c r="AA38" s="51"/>
      <c r="AB38" s="51"/>
      <c r="AC38" s="51"/>
      <c r="AD38" s="51"/>
      <c r="AE38" s="51"/>
      <c r="AF38" s="51"/>
      <c r="AG38" s="51"/>
      <c r="AH38" s="51"/>
      <c r="AI38" s="52"/>
      <c r="AJ38" s="52"/>
      <c r="AK38" s="52"/>
      <c r="AL38" s="52"/>
      <c r="AM38" s="52"/>
    </row>
    <row r="39" spans="1:39" s="3" customFormat="1" ht="32.25" customHeight="1" x14ac:dyDescent="0.2">
      <c r="A39" s="1">
        <f t="shared" si="5"/>
        <v>4123</v>
      </c>
      <c r="B39" s="1"/>
      <c r="C39" s="61" t="str">
        <f>IF(ISERROR(VLOOKUP(A39,検索データ!$D$2:$H$414,4,0)),"",VLOOKUP(A39,検索データ!$D$2:$H$414,4,0))</f>
        <v>大石</v>
      </c>
      <c r="D39" s="45" t="str">
        <f t="shared" si="4"/>
        <v>小学校</v>
      </c>
      <c r="E39" s="36"/>
      <c r="F39" s="37"/>
      <c r="G39" s="37"/>
      <c r="H39" s="37"/>
      <c r="I39" s="37"/>
      <c r="J39" s="37"/>
      <c r="K39" s="38" t="str">
        <f t="shared" si="1"/>
        <v/>
      </c>
      <c r="L39" s="36"/>
      <c r="M39" s="37"/>
      <c r="N39" s="37"/>
      <c r="O39" s="37"/>
      <c r="P39" s="39"/>
      <c r="Q39" s="37"/>
      <c r="R39" s="38" t="str">
        <f t="shared" si="2"/>
        <v/>
      </c>
      <c r="S39" s="38" t="str">
        <f t="shared" si="3"/>
        <v/>
      </c>
      <c r="T39" s="30"/>
      <c r="U39" s="76"/>
      <c r="V39" s="76"/>
      <c r="W39" s="76"/>
      <c r="X39" s="76"/>
      <c r="Y39" s="76"/>
      <c r="Z39" s="76"/>
      <c r="AA39" s="51"/>
      <c r="AB39" s="51"/>
      <c r="AC39" s="51"/>
      <c r="AD39" s="51"/>
      <c r="AE39" s="51"/>
      <c r="AF39" s="51"/>
      <c r="AG39" s="51"/>
      <c r="AH39" s="51"/>
      <c r="AI39" s="52"/>
      <c r="AJ39" s="52"/>
      <c r="AK39" s="52"/>
      <c r="AL39" s="52"/>
      <c r="AM39" s="52"/>
    </row>
    <row r="40" spans="1:39" ht="32.25" customHeight="1" x14ac:dyDescent="0.2">
      <c r="A40" s="1">
        <f t="shared" si="5"/>
        <v>4124</v>
      </c>
      <c r="C40" s="61" t="str">
        <f>IF(ISERROR(VLOOKUP(A40,検索データ!$D$2:$H$414,4,0)),"",VLOOKUP(A40,検索データ!$D$2:$H$414,4,0))</f>
        <v>田上</v>
      </c>
      <c r="D40" s="45" t="str">
        <f t="shared" si="4"/>
        <v>小学校</v>
      </c>
      <c r="E40" s="36"/>
      <c r="F40" s="37"/>
      <c r="G40" s="37"/>
      <c r="H40" s="37"/>
      <c r="I40" s="37"/>
      <c r="J40" s="37"/>
      <c r="K40" s="38" t="str">
        <f t="shared" si="1"/>
        <v/>
      </c>
      <c r="L40" s="36"/>
      <c r="M40" s="37"/>
      <c r="N40" s="37"/>
      <c r="O40" s="37"/>
      <c r="P40" s="39"/>
      <c r="Q40" s="37"/>
      <c r="R40" s="38" t="str">
        <f t="shared" si="2"/>
        <v/>
      </c>
      <c r="S40" s="38" t="str">
        <f t="shared" si="3"/>
        <v/>
      </c>
      <c r="T40" s="7"/>
      <c r="U40" s="76"/>
      <c r="V40" s="76"/>
      <c r="W40" s="76"/>
      <c r="X40" s="76"/>
      <c r="Y40" s="76"/>
      <c r="Z40" s="76"/>
    </row>
    <row r="41" spans="1:39" s="3" customFormat="1" ht="32.25" customHeight="1" x14ac:dyDescent="0.2">
      <c r="A41" s="1">
        <f t="shared" si="5"/>
        <v>4125</v>
      </c>
      <c r="B41" s="1"/>
      <c r="C41" s="61" t="str">
        <f>IF(ISERROR(VLOOKUP(A41,検索データ!$D$2:$H$414,4,0)),"",VLOOKUP(A41,検索データ!$D$2:$H$414,4,0))</f>
        <v>上田上</v>
      </c>
      <c r="D41" s="45" t="str">
        <f t="shared" si="4"/>
        <v>小学校</v>
      </c>
      <c r="E41" s="36"/>
      <c r="F41" s="37"/>
      <c r="G41" s="37"/>
      <c r="H41" s="37"/>
      <c r="I41" s="37"/>
      <c r="J41" s="37"/>
      <c r="K41" s="38" t="str">
        <f t="shared" si="1"/>
        <v/>
      </c>
      <c r="L41" s="36"/>
      <c r="M41" s="37"/>
      <c r="N41" s="37"/>
      <c r="O41" s="37"/>
      <c r="P41" s="39"/>
      <c r="Q41" s="37"/>
      <c r="R41" s="38" t="str">
        <f t="shared" si="2"/>
        <v/>
      </c>
      <c r="S41" s="38" t="str">
        <f t="shared" si="3"/>
        <v/>
      </c>
      <c r="T41" s="31"/>
      <c r="U41" s="77"/>
      <c r="V41" s="77"/>
      <c r="W41" s="77"/>
      <c r="X41" s="77"/>
      <c r="Y41" s="77"/>
      <c r="Z41" s="77"/>
      <c r="AA41" s="51"/>
      <c r="AB41" s="51"/>
      <c r="AC41" s="51"/>
      <c r="AD41" s="51"/>
      <c r="AE41" s="51"/>
      <c r="AF41" s="51"/>
      <c r="AG41" s="51"/>
      <c r="AH41" s="51"/>
      <c r="AI41" s="52"/>
      <c r="AJ41" s="52"/>
      <c r="AK41" s="52"/>
      <c r="AL41" s="52"/>
      <c r="AM41" s="52"/>
    </row>
    <row r="42" spans="1:39" ht="32.25" customHeight="1" x14ac:dyDescent="0.2">
      <c r="A42" s="1">
        <f t="shared" ref="A42:A58" si="6">A41+1</f>
        <v>4126</v>
      </c>
      <c r="C42" s="61" t="str">
        <f>IF(ISERROR(VLOOKUP(A42,検索データ!$D$2:$H$414,4,0)),"",VLOOKUP(A42,検索データ!$D$2:$H$414,4,0))</f>
        <v>瀬田</v>
      </c>
      <c r="D42" s="45" t="str">
        <f t="shared" si="4"/>
        <v>小学校</v>
      </c>
      <c r="E42" s="36"/>
      <c r="F42" s="37"/>
      <c r="G42" s="37"/>
      <c r="H42" s="37"/>
      <c r="I42" s="37"/>
      <c r="J42" s="37"/>
      <c r="K42" s="38" t="str">
        <f t="shared" si="1"/>
        <v/>
      </c>
      <c r="L42" s="36"/>
      <c r="M42" s="37"/>
      <c r="N42" s="37"/>
      <c r="O42" s="37"/>
      <c r="P42" s="39"/>
      <c r="Q42" s="37"/>
      <c r="R42" s="38" t="str">
        <f t="shared" si="2"/>
        <v/>
      </c>
      <c r="S42" s="38" t="str">
        <f t="shared" ref="S42:S58" si="7">IF(SUM(K42,R42)=0,"",SUM(K42,R42))</f>
        <v/>
      </c>
      <c r="T42" s="32"/>
      <c r="U42" s="78"/>
      <c r="V42" s="78"/>
      <c r="W42" s="78"/>
      <c r="X42" s="78"/>
      <c r="Y42" s="78"/>
      <c r="Z42" s="78"/>
    </row>
    <row r="43" spans="1:39" ht="32.25" customHeight="1" x14ac:dyDescent="0.2">
      <c r="A43" s="1">
        <f t="shared" si="6"/>
        <v>4127</v>
      </c>
      <c r="C43" s="61" t="str">
        <f>IF(ISERROR(VLOOKUP(A43,検索データ!$D$2:$H$414,4,0)),"",VLOOKUP(A43,検索データ!$D$2:$H$414,4,0))</f>
        <v>瀬田東</v>
      </c>
      <c r="D43" s="45" t="str">
        <f t="shared" si="4"/>
        <v>小学校</v>
      </c>
      <c r="E43" s="36"/>
      <c r="F43" s="37"/>
      <c r="G43" s="37"/>
      <c r="H43" s="37"/>
      <c r="I43" s="37"/>
      <c r="J43" s="37"/>
      <c r="K43" s="38" t="str">
        <f t="shared" si="1"/>
        <v/>
      </c>
      <c r="L43" s="36"/>
      <c r="M43" s="37"/>
      <c r="N43" s="37"/>
      <c r="O43" s="37"/>
      <c r="P43" s="39"/>
      <c r="Q43" s="37"/>
      <c r="R43" s="38" t="str">
        <f t="shared" si="2"/>
        <v/>
      </c>
      <c r="S43" s="38" t="str">
        <f t="shared" si="7"/>
        <v/>
      </c>
      <c r="T43" s="31"/>
      <c r="U43" s="77"/>
      <c r="V43" s="77"/>
      <c r="W43" s="77"/>
      <c r="X43" s="77"/>
      <c r="Y43" s="77"/>
      <c r="Z43" s="77"/>
    </row>
    <row r="44" spans="1:39" ht="32.25" customHeight="1" x14ac:dyDescent="0.2">
      <c r="A44" s="1">
        <f t="shared" si="6"/>
        <v>4128</v>
      </c>
      <c r="C44" s="61" t="str">
        <f>IF(ISERROR(VLOOKUP(A44,検索データ!$D$2:$H$414,4,0)),"",VLOOKUP(A44,検索データ!$D$2:$H$414,4,0))</f>
        <v>瀬田南</v>
      </c>
      <c r="D44" s="45" t="str">
        <f t="shared" si="4"/>
        <v>小学校</v>
      </c>
      <c r="E44" s="36"/>
      <c r="F44" s="37"/>
      <c r="G44" s="37"/>
      <c r="H44" s="37"/>
      <c r="I44" s="37"/>
      <c r="J44" s="37"/>
      <c r="K44" s="38" t="str">
        <f t="shared" si="1"/>
        <v/>
      </c>
      <c r="L44" s="36"/>
      <c r="M44" s="37"/>
      <c r="N44" s="37"/>
      <c r="O44" s="37"/>
      <c r="P44" s="39"/>
      <c r="Q44" s="37"/>
      <c r="R44" s="38" t="str">
        <f t="shared" si="2"/>
        <v/>
      </c>
      <c r="S44" s="38" t="str">
        <f t="shared" si="7"/>
        <v/>
      </c>
      <c r="T44" s="31"/>
      <c r="U44" s="77"/>
      <c r="V44" s="77"/>
      <c r="W44" s="77"/>
      <c r="X44" s="77"/>
      <c r="Y44" s="77"/>
      <c r="Z44" s="77"/>
    </row>
    <row r="45" spans="1:39" ht="32.25" customHeight="1" x14ac:dyDescent="0.2">
      <c r="A45" s="1">
        <f t="shared" si="6"/>
        <v>4129</v>
      </c>
      <c r="C45" s="61" t="str">
        <f>IF(ISERROR(VLOOKUP(A45,検索データ!$D$2:$H$414,4,0)),"",VLOOKUP(A45,検索データ!$D$2:$H$414,4,0))</f>
        <v>滋賀大学教育学部附属</v>
      </c>
      <c r="D45" s="45" t="str">
        <f t="shared" si="4"/>
        <v>小学校</v>
      </c>
      <c r="E45" s="36"/>
      <c r="F45" s="37"/>
      <c r="G45" s="37"/>
      <c r="H45" s="37"/>
      <c r="I45" s="37"/>
      <c r="J45" s="37"/>
      <c r="K45" s="38" t="str">
        <f t="shared" si="1"/>
        <v/>
      </c>
      <c r="L45" s="36"/>
      <c r="M45" s="37"/>
      <c r="N45" s="37"/>
      <c r="O45" s="37"/>
      <c r="P45" s="39"/>
      <c r="Q45" s="37"/>
      <c r="R45" s="38" t="str">
        <f t="shared" si="2"/>
        <v/>
      </c>
      <c r="S45" s="38" t="str">
        <f t="shared" si="7"/>
        <v/>
      </c>
      <c r="T45" s="31"/>
      <c r="U45" s="77"/>
      <c r="V45" s="77"/>
      <c r="W45" s="77"/>
      <c r="X45" s="77"/>
      <c r="Y45" s="77"/>
      <c r="Z45" s="77"/>
    </row>
    <row r="46" spans="1:39" ht="32.25" customHeight="1" x14ac:dyDescent="0.2">
      <c r="A46" s="1">
        <f t="shared" si="6"/>
        <v>4130</v>
      </c>
      <c r="C46" s="61" t="str">
        <f>IF(ISERROR(VLOOKUP(A46,検索データ!$D$2:$H$414,4,0)),"",VLOOKUP(A46,検索データ!$D$2:$H$414,4,0))</f>
        <v>仰木の里東</v>
      </c>
      <c r="D46" s="45" t="str">
        <f t="shared" si="4"/>
        <v>小学校</v>
      </c>
      <c r="E46" s="36"/>
      <c r="F46" s="37"/>
      <c r="G46" s="37"/>
      <c r="H46" s="37"/>
      <c r="I46" s="37"/>
      <c r="J46" s="37"/>
      <c r="K46" s="38" t="str">
        <f t="shared" si="1"/>
        <v/>
      </c>
      <c r="L46" s="36"/>
      <c r="M46" s="37"/>
      <c r="N46" s="37"/>
      <c r="O46" s="37"/>
      <c r="P46" s="39"/>
      <c r="Q46" s="37"/>
      <c r="R46" s="38" t="str">
        <f t="shared" si="2"/>
        <v/>
      </c>
      <c r="S46" s="38" t="str">
        <f t="shared" si="7"/>
        <v/>
      </c>
      <c r="T46" s="8"/>
      <c r="U46" s="8"/>
      <c r="V46" s="8"/>
      <c r="W46" s="8"/>
      <c r="X46" s="8"/>
      <c r="Y46" s="8"/>
      <c r="Z46" s="8"/>
    </row>
    <row r="47" spans="1:39" ht="32.25" customHeight="1" x14ac:dyDescent="0.2">
      <c r="A47" s="1">
        <f t="shared" si="6"/>
        <v>4131</v>
      </c>
      <c r="C47" s="61" t="str">
        <f>IF(ISERROR(VLOOKUP(A47,検索データ!$D$2:$H$414,4,0)),"",VLOOKUP(A47,検索データ!$D$2:$H$414,4,0))</f>
        <v>真野北</v>
      </c>
      <c r="D47" s="45" t="str">
        <f t="shared" si="4"/>
        <v>小学校</v>
      </c>
      <c r="E47" s="36"/>
      <c r="F47" s="37"/>
      <c r="G47" s="37"/>
      <c r="H47" s="37"/>
      <c r="I47" s="37"/>
      <c r="J47" s="37"/>
      <c r="K47" s="38" t="str">
        <f t="shared" si="1"/>
        <v/>
      </c>
      <c r="L47" s="36"/>
      <c r="M47" s="37"/>
      <c r="N47" s="37"/>
      <c r="O47" s="37"/>
      <c r="P47" s="39"/>
      <c r="Q47" s="37"/>
      <c r="R47" s="38" t="str">
        <f t="shared" si="2"/>
        <v/>
      </c>
      <c r="S47" s="38" t="str">
        <f t="shared" si="7"/>
        <v/>
      </c>
      <c r="T47" s="8"/>
      <c r="U47" s="8"/>
      <c r="V47" s="8"/>
      <c r="W47" s="8"/>
      <c r="X47" s="8"/>
      <c r="Y47" s="8"/>
      <c r="Z47" s="8"/>
    </row>
    <row r="48" spans="1:39" ht="32.25" customHeight="1" x14ac:dyDescent="0.2">
      <c r="A48" s="1">
        <f t="shared" si="6"/>
        <v>4132</v>
      </c>
      <c r="C48" s="61" t="str">
        <f>IF(ISERROR(VLOOKUP(A48,検索データ!$D$2:$H$414,4,0)),"",VLOOKUP(A48,検索データ!$D$2:$H$414,4,0))</f>
        <v>仰木の里</v>
      </c>
      <c r="D48" s="45" t="str">
        <f t="shared" si="4"/>
        <v>小学校</v>
      </c>
      <c r="E48" s="36"/>
      <c r="F48" s="37"/>
      <c r="G48" s="37"/>
      <c r="H48" s="37"/>
      <c r="I48" s="37"/>
      <c r="J48" s="37"/>
      <c r="K48" s="38" t="str">
        <f t="shared" si="1"/>
        <v/>
      </c>
      <c r="L48" s="36"/>
      <c r="M48" s="37"/>
      <c r="N48" s="37"/>
      <c r="O48" s="37"/>
      <c r="P48" s="39"/>
      <c r="Q48" s="37"/>
      <c r="R48" s="38" t="str">
        <f t="shared" si="2"/>
        <v/>
      </c>
      <c r="S48" s="38" t="str">
        <f t="shared" si="7"/>
        <v/>
      </c>
      <c r="T48" s="8"/>
      <c r="U48" s="8"/>
      <c r="V48" s="8"/>
      <c r="W48" s="8"/>
      <c r="X48" s="8"/>
      <c r="Y48" s="8"/>
      <c r="Z48" s="8"/>
    </row>
    <row r="49" spans="1:26" ht="32.25" customHeight="1" x14ac:dyDescent="0.2">
      <c r="A49" s="1">
        <f t="shared" si="6"/>
        <v>4133</v>
      </c>
      <c r="C49" s="61" t="str">
        <f>IF(ISERROR(VLOOKUP(A49,検索データ!$D$2:$H$414,4,0)),"",VLOOKUP(A49,検索データ!$D$2:$H$414,4,0))</f>
        <v>瀬田北</v>
      </c>
      <c r="D49" s="45" t="str">
        <f t="shared" si="4"/>
        <v>小学校</v>
      </c>
      <c r="E49" s="36"/>
      <c r="F49" s="37"/>
      <c r="G49" s="37"/>
      <c r="H49" s="37"/>
      <c r="I49" s="37"/>
      <c r="J49" s="37"/>
      <c r="K49" s="38" t="str">
        <f t="shared" si="1"/>
        <v/>
      </c>
      <c r="L49" s="36"/>
      <c r="M49" s="37"/>
      <c r="N49" s="37"/>
      <c r="O49" s="37"/>
      <c r="P49" s="39"/>
      <c r="Q49" s="37"/>
      <c r="R49" s="38" t="str">
        <f t="shared" si="2"/>
        <v/>
      </c>
      <c r="S49" s="38" t="str">
        <f t="shared" si="7"/>
        <v/>
      </c>
      <c r="T49" s="8"/>
      <c r="U49" s="8"/>
      <c r="V49" s="8"/>
      <c r="W49" s="8"/>
      <c r="X49" s="8"/>
      <c r="Y49" s="8"/>
      <c r="Z49" s="8"/>
    </row>
    <row r="50" spans="1:26" ht="32.25" customHeight="1" x14ac:dyDescent="0.2">
      <c r="A50" s="1">
        <f t="shared" si="6"/>
        <v>4134</v>
      </c>
      <c r="C50" s="61" t="str">
        <f>IF(ISERROR(VLOOKUP(A50,検索データ!$D$2:$H$414,4,0)),"",VLOOKUP(A50,検索データ!$D$2:$H$414,4,0))</f>
        <v>青山</v>
      </c>
      <c r="D50" s="45" t="str">
        <f t="shared" si="4"/>
        <v>小学校</v>
      </c>
      <c r="E50" s="36"/>
      <c r="F50" s="37"/>
      <c r="G50" s="37"/>
      <c r="H50" s="37"/>
      <c r="I50" s="37"/>
      <c r="J50" s="37"/>
      <c r="K50" s="38" t="str">
        <f t="shared" si="1"/>
        <v/>
      </c>
      <c r="L50" s="36"/>
      <c r="M50" s="37"/>
      <c r="N50" s="37"/>
      <c r="O50" s="37"/>
      <c r="P50" s="39"/>
      <c r="Q50" s="37"/>
      <c r="R50" s="38" t="str">
        <f t="shared" si="2"/>
        <v/>
      </c>
      <c r="S50" s="38" t="str">
        <f t="shared" si="7"/>
        <v/>
      </c>
      <c r="T50" s="8"/>
      <c r="U50" s="8"/>
      <c r="V50" s="8"/>
      <c r="W50" s="8"/>
      <c r="X50" s="8"/>
      <c r="Y50" s="8"/>
      <c r="Z50" s="8"/>
    </row>
    <row r="51" spans="1:26" ht="32.25" customHeight="1" x14ac:dyDescent="0.2">
      <c r="A51" s="1">
        <f t="shared" si="6"/>
        <v>4135</v>
      </c>
      <c r="C51" s="61" t="str">
        <f>IF(ISERROR(VLOOKUP(A51,検索データ!$D$2:$H$414,4,0)),"",VLOOKUP(A51,検索データ!$D$2:$H$414,4,0))</f>
        <v>和邇</v>
      </c>
      <c r="D51" s="45" t="str">
        <f t="shared" si="4"/>
        <v>小学校</v>
      </c>
      <c r="E51" s="36"/>
      <c r="F51" s="37"/>
      <c r="G51" s="37"/>
      <c r="H51" s="37"/>
      <c r="I51" s="37"/>
      <c r="J51" s="37"/>
      <c r="K51" s="38" t="str">
        <f t="shared" si="1"/>
        <v/>
      </c>
      <c r="L51" s="36"/>
      <c r="M51" s="37"/>
      <c r="N51" s="37"/>
      <c r="O51" s="37"/>
      <c r="P51" s="39"/>
      <c r="Q51" s="37"/>
      <c r="R51" s="38" t="str">
        <f t="shared" si="2"/>
        <v/>
      </c>
      <c r="S51" s="38" t="str">
        <f t="shared" si="7"/>
        <v/>
      </c>
      <c r="T51" s="8"/>
      <c r="U51" s="8"/>
      <c r="V51" s="8"/>
      <c r="W51" s="8"/>
      <c r="X51" s="8"/>
      <c r="Y51" s="8"/>
      <c r="Z51" s="8"/>
    </row>
    <row r="52" spans="1:26" ht="32.25" customHeight="1" x14ac:dyDescent="0.2">
      <c r="A52" s="1">
        <f t="shared" si="6"/>
        <v>4136</v>
      </c>
      <c r="C52" s="61" t="str">
        <f>IF(ISERROR(VLOOKUP(A52,検索データ!$D$2:$H$414,4,0)),"",VLOOKUP(A52,検索データ!$D$2:$H$414,4,0))</f>
        <v>小野</v>
      </c>
      <c r="D52" s="45" t="str">
        <f t="shared" si="4"/>
        <v>小学校</v>
      </c>
      <c r="E52" s="36"/>
      <c r="F52" s="37"/>
      <c r="G52" s="37"/>
      <c r="H52" s="37"/>
      <c r="I52" s="37"/>
      <c r="J52" s="37"/>
      <c r="K52" s="38" t="str">
        <f t="shared" si="1"/>
        <v/>
      </c>
      <c r="L52" s="36"/>
      <c r="M52" s="37"/>
      <c r="N52" s="37"/>
      <c r="O52" s="37"/>
      <c r="P52" s="39"/>
      <c r="Q52" s="37"/>
      <c r="R52" s="38" t="str">
        <f t="shared" si="2"/>
        <v/>
      </c>
      <c r="S52" s="38" t="str">
        <f t="shared" si="7"/>
        <v/>
      </c>
      <c r="T52" s="8"/>
      <c r="U52" s="8"/>
      <c r="V52" s="8"/>
      <c r="W52" s="8"/>
      <c r="X52" s="8"/>
      <c r="Y52" s="8"/>
      <c r="Z52" s="8"/>
    </row>
    <row r="53" spans="1:26" ht="32.25" customHeight="1" x14ac:dyDescent="0.2">
      <c r="A53" s="1">
        <f t="shared" si="6"/>
        <v>4137</v>
      </c>
      <c r="C53" s="61" t="str">
        <f>IF(ISERROR(VLOOKUP(A53,検索データ!$D$2:$H$414,4,0)),"",VLOOKUP(A53,検索データ!$D$2:$H$414,4,0))</f>
        <v>木戸</v>
      </c>
      <c r="D53" s="45" t="str">
        <f t="shared" si="4"/>
        <v>小学校</v>
      </c>
      <c r="E53" s="36"/>
      <c r="F53" s="37"/>
      <c r="G53" s="37"/>
      <c r="H53" s="37"/>
      <c r="I53" s="37"/>
      <c r="J53" s="37"/>
      <c r="K53" s="38" t="str">
        <f t="shared" si="1"/>
        <v/>
      </c>
      <c r="L53" s="36"/>
      <c r="M53" s="37"/>
      <c r="N53" s="37"/>
      <c r="O53" s="37"/>
      <c r="P53" s="39"/>
      <c r="Q53" s="37"/>
      <c r="R53" s="38" t="str">
        <f t="shared" si="2"/>
        <v/>
      </c>
      <c r="S53" s="38" t="str">
        <f t="shared" si="7"/>
        <v/>
      </c>
      <c r="T53" s="8"/>
      <c r="U53" s="8"/>
      <c r="V53" s="8"/>
      <c r="W53" s="8"/>
      <c r="X53" s="8"/>
      <c r="Y53" s="8"/>
      <c r="Z53" s="8"/>
    </row>
    <row r="54" spans="1:26" ht="32.25" customHeight="1" x14ac:dyDescent="0.2">
      <c r="A54" s="1">
        <f t="shared" si="6"/>
        <v>4138</v>
      </c>
      <c r="C54" s="61" t="str">
        <f>IF(ISERROR(VLOOKUP(A54,検索データ!$D$2:$H$414,4,0)),"",VLOOKUP(A54,検索データ!$D$2:$H$414,4,0))</f>
        <v>小松</v>
      </c>
      <c r="D54" s="45" t="str">
        <f t="shared" si="4"/>
        <v>小学校</v>
      </c>
      <c r="E54" s="36"/>
      <c r="F54" s="37"/>
      <c r="G54" s="37"/>
      <c r="H54" s="37"/>
      <c r="I54" s="37"/>
      <c r="J54" s="37"/>
      <c r="K54" s="38" t="str">
        <f t="shared" si="1"/>
        <v/>
      </c>
      <c r="L54" s="36"/>
      <c r="M54" s="37"/>
      <c r="N54" s="37"/>
      <c r="O54" s="37"/>
      <c r="P54" s="39"/>
      <c r="Q54" s="37"/>
      <c r="R54" s="38" t="str">
        <f t="shared" si="2"/>
        <v/>
      </c>
      <c r="S54" s="38" t="str">
        <f t="shared" si="7"/>
        <v/>
      </c>
      <c r="T54" s="8"/>
      <c r="U54" s="8"/>
      <c r="V54" s="8"/>
      <c r="W54" s="8"/>
      <c r="X54" s="8"/>
      <c r="Y54" s="8"/>
      <c r="Z54" s="8"/>
    </row>
    <row r="55" spans="1:26" ht="32.25" customHeight="1" x14ac:dyDescent="0.2">
      <c r="A55" s="1">
        <f t="shared" si="6"/>
        <v>4139</v>
      </c>
      <c r="C55" s="61" t="str">
        <f>IF(ISERROR(VLOOKUP(A55,検索データ!$D$2:$H$414,4,0)),"",VLOOKUP(A55,検索データ!$D$2:$H$414,4,0))</f>
        <v/>
      </c>
      <c r="D55" s="45" t="str">
        <f t="shared" si="4"/>
        <v>小学校</v>
      </c>
      <c r="E55" s="36"/>
      <c r="F55" s="37"/>
      <c r="G55" s="37"/>
      <c r="H55" s="37"/>
      <c r="I55" s="37"/>
      <c r="J55" s="37"/>
      <c r="K55" s="38" t="str">
        <f t="shared" si="1"/>
        <v/>
      </c>
      <c r="L55" s="36"/>
      <c r="M55" s="37"/>
      <c r="N55" s="37"/>
      <c r="O55" s="37"/>
      <c r="P55" s="39"/>
      <c r="Q55" s="37"/>
      <c r="R55" s="38" t="str">
        <f t="shared" si="2"/>
        <v/>
      </c>
      <c r="S55" s="38" t="str">
        <f t="shared" si="7"/>
        <v/>
      </c>
      <c r="T55" s="8"/>
      <c r="U55" s="8"/>
      <c r="V55" s="8"/>
      <c r="W55" s="8"/>
      <c r="X55" s="8"/>
      <c r="Y55" s="8"/>
      <c r="Z55" s="8"/>
    </row>
    <row r="56" spans="1:26" ht="32.25" customHeight="1" x14ac:dyDescent="0.2">
      <c r="A56" s="1">
        <f t="shared" si="6"/>
        <v>4140</v>
      </c>
      <c r="C56" s="61" t="str">
        <f>IF(ISERROR(VLOOKUP(A56,検索データ!$D$2:$H$414,4,0)),"",VLOOKUP(A56,検索データ!$D$2:$H$414,4,0))</f>
        <v/>
      </c>
      <c r="D56" s="45" t="str">
        <f t="shared" si="4"/>
        <v>小学校</v>
      </c>
      <c r="E56" s="36"/>
      <c r="F56" s="37"/>
      <c r="G56" s="37"/>
      <c r="H56" s="37"/>
      <c r="I56" s="37"/>
      <c r="J56" s="37"/>
      <c r="K56" s="38" t="str">
        <f t="shared" si="1"/>
        <v/>
      </c>
      <c r="L56" s="36"/>
      <c r="M56" s="37"/>
      <c r="N56" s="37"/>
      <c r="O56" s="37"/>
      <c r="P56" s="39"/>
      <c r="Q56" s="37"/>
      <c r="R56" s="38" t="str">
        <f t="shared" si="2"/>
        <v/>
      </c>
      <c r="S56" s="38" t="str">
        <f t="shared" si="7"/>
        <v/>
      </c>
    </row>
    <row r="57" spans="1:26" ht="32.25" customHeight="1" x14ac:dyDescent="0.2">
      <c r="A57" s="1">
        <f t="shared" si="6"/>
        <v>4141</v>
      </c>
      <c r="C57" s="61" t="str">
        <f>IF(ISERROR(VLOOKUP(A57,検索データ!$D$2:$H$414,4,0)),"",VLOOKUP(A57,検索データ!$D$2:$H$414,4,0))</f>
        <v/>
      </c>
      <c r="D57" s="45" t="str">
        <f t="shared" si="4"/>
        <v>小学校</v>
      </c>
      <c r="E57" s="36"/>
      <c r="F57" s="37"/>
      <c r="G57" s="37"/>
      <c r="H57" s="37"/>
      <c r="I57" s="37"/>
      <c r="J57" s="37"/>
      <c r="K57" s="38" t="str">
        <f t="shared" si="1"/>
        <v/>
      </c>
      <c r="L57" s="36"/>
      <c r="M57" s="37"/>
      <c r="N57" s="37"/>
      <c r="O57" s="37"/>
      <c r="P57" s="39"/>
      <c r="Q57" s="37"/>
      <c r="R57" s="38" t="str">
        <f t="shared" si="2"/>
        <v/>
      </c>
      <c r="S57" s="38" t="str">
        <f t="shared" si="7"/>
        <v/>
      </c>
    </row>
    <row r="58" spans="1:26" ht="32.25" customHeight="1" x14ac:dyDescent="0.2">
      <c r="A58" s="1">
        <f t="shared" si="6"/>
        <v>4142</v>
      </c>
      <c r="C58" s="61" t="str">
        <f>IF(ISERROR(VLOOKUP(A58,検索データ!$D$2:$H$414,4,0)),"",VLOOKUP(A58,検索データ!$D$2:$H$414,4,0))</f>
        <v/>
      </c>
      <c r="D58" s="45" t="str">
        <f t="shared" si="4"/>
        <v>小学校</v>
      </c>
      <c r="E58" s="36"/>
      <c r="F58" s="37"/>
      <c r="G58" s="37"/>
      <c r="H58" s="37"/>
      <c r="I58" s="37"/>
      <c r="J58" s="37"/>
      <c r="K58" s="38" t="str">
        <f t="shared" si="1"/>
        <v/>
      </c>
      <c r="L58" s="36"/>
      <c r="M58" s="37"/>
      <c r="N58" s="37"/>
      <c r="O58" s="37"/>
      <c r="P58" s="39"/>
      <c r="Q58" s="37"/>
      <c r="R58" s="38" t="str">
        <f t="shared" si="2"/>
        <v/>
      </c>
      <c r="S58" s="38" t="str">
        <f t="shared" si="7"/>
        <v/>
      </c>
    </row>
    <row r="59" spans="1:26" ht="32.25" customHeight="1" x14ac:dyDescent="0.2">
      <c r="A59" s="62"/>
      <c r="B59" s="62"/>
      <c r="C59" s="62"/>
      <c r="D59" s="62"/>
      <c r="E59" s="62"/>
      <c r="F59" s="63"/>
      <c r="G59" s="62"/>
      <c r="H59" s="62"/>
      <c r="I59" s="62"/>
      <c r="J59" s="62"/>
      <c r="K59" s="62"/>
      <c r="L59" s="62"/>
      <c r="M59" s="62"/>
      <c r="N59" s="62"/>
      <c r="O59" s="62"/>
      <c r="P59" s="62"/>
      <c r="Q59" s="62"/>
      <c r="R59" s="62"/>
      <c r="S59" s="62"/>
      <c r="T59" s="62"/>
      <c r="U59" s="62"/>
      <c r="V59" s="62"/>
      <c r="W59" s="62"/>
      <c r="X59" s="62"/>
      <c r="Y59" s="62"/>
      <c r="Z59" s="62"/>
    </row>
    <row r="60" spans="1:26" ht="32.25" customHeight="1" x14ac:dyDescent="0.2">
      <c r="A60" s="62"/>
      <c r="B60" s="62"/>
      <c r="C60" s="62"/>
      <c r="D60" s="62"/>
      <c r="E60" s="62"/>
      <c r="F60" s="63"/>
      <c r="G60" s="62"/>
      <c r="H60" s="62"/>
      <c r="I60" s="62"/>
      <c r="J60" s="62"/>
      <c r="K60" s="62"/>
      <c r="L60" s="62"/>
      <c r="M60" s="62"/>
      <c r="N60" s="62"/>
      <c r="O60" s="62"/>
      <c r="P60" s="62"/>
      <c r="Q60" s="62"/>
      <c r="R60" s="62"/>
      <c r="S60" s="62"/>
      <c r="T60" s="62"/>
      <c r="U60" s="62"/>
      <c r="V60" s="62"/>
      <c r="W60" s="62"/>
      <c r="X60" s="62"/>
      <c r="Y60" s="62"/>
      <c r="Z60" s="62"/>
    </row>
    <row r="61" spans="1:26" ht="32.25" customHeight="1" x14ac:dyDescent="0.2">
      <c r="A61" s="62"/>
      <c r="B61" s="62"/>
      <c r="C61" s="62"/>
      <c r="D61" s="62"/>
      <c r="E61" s="62"/>
      <c r="F61" s="63"/>
      <c r="G61" s="62"/>
      <c r="H61" s="62"/>
      <c r="I61" s="62"/>
      <c r="J61" s="62"/>
      <c r="K61" s="62"/>
      <c r="L61" s="62"/>
      <c r="M61" s="62"/>
      <c r="N61" s="62"/>
      <c r="O61" s="62"/>
      <c r="P61" s="62"/>
      <c r="Q61" s="62"/>
      <c r="R61" s="62"/>
      <c r="S61" s="62"/>
      <c r="T61" s="62"/>
      <c r="U61" s="62"/>
      <c r="V61" s="62"/>
      <c r="W61" s="62"/>
      <c r="X61" s="62"/>
      <c r="Y61" s="62"/>
      <c r="Z61" s="62"/>
    </row>
    <row r="62" spans="1:26" ht="32.25" customHeight="1" x14ac:dyDescent="0.2">
      <c r="A62" s="62"/>
      <c r="B62" s="62"/>
      <c r="C62" s="62"/>
      <c r="D62" s="62"/>
      <c r="E62" s="62"/>
      <c r="F62" s="63"/>
      <c r="G62" s="62"/>
      <c r="H62" s="62"/>
      <c r="I62" s="62"/>
      <c r="J62" s="62"/>
      <c r="K62" s="62"/>
      <c r="L62" s="62"/>
      <c r="M62" s="62"/>
      <c r="N62" s="62"/>
      <c r="O62" s="62"/>
      <c r="P62" s="62"/>
      <c r="Q62" s="62"/>
      <c r="R62" s="62"/>
      <c r="S62" s="62"/>
      <c r="T62" s="62"/>
      <c r="U62" s="62"/>
      <c r="V62" s="62"/>
      <c r="W62" s="62"/>
      <c r="X62" s="62"/>
      <c r="Y62" s="62"/>
      <c r="Z62" s="62"/>
    </row>
    <row r="63" spans="1:26" ht="32.25" customHeight="1" x14ac:dyDescent="0.2">
      <c r="A63" s="62"/>
      <c r="B63" s="62"/>
      <c r="C63" s="62"/>
      <c r="D63" s="62"/>
      <c r="E63" s="62"/>
      <c r="F63" s="63"/>
      <c r="G63" s="62"/>
      <c r="H63" s="62"/>
      <c r="I63" s="62"/>
      <c r="J63" s="62"/>
      <c r="K63" s="62"/>
      <c r="L63" s="62"/>
      <c r="M63" s="62"/>
      <c r="N63" s="62"/>
      <c r="O63" s="62"/>
      <c r="P63" s="62"/>
      <c r="Q63" s="62"/>
      <c r="R63" s="62"/>
      <c r="S63" s="62"/>
      <c r="T63" s="62"/>
      <c r="U63" s="62"/>
      <c r="V63" s="62"/>
      <c r="W63" s="62"/>
      <c r="X63" s="62"/>
      <c r="Y63" s="62"/>
      <c r="Z63" s="62"/>
    </row>
    <row r="64" spans="1:26" ht="32.25" customHeight="1" x14ac:dyDescent="0.2">
      <c r="A64" s="62"/>
      <c r="B64" s="62"/>
      <c r="C64" s="62"/>
      <c r="D64" s="62"/>
      <c r="E64" s="62"/>
      <c r="F64" s="63"/>
      <c r="G64" s="62"/>
      <c r="H64" s="62"/>
      <c r="I64" s="62"/>
      <c r="J64" s="62"/>
      <c r="K64" s="62"/>
      <c r="L64" s="62"/>
      <c r="M64" s="62"/>
      <c r="N64" s="62"/>
      <c r="O64" s="62"/>
      <c r="P64" s="62"/>
      <c r="Q64" s="62"/>
      <c r="R64" s="62"/>
      <c r="S64" s="62"/>
      <c r="T64" s="62"/>
      <c r="U64" s="62"/>
      <c r="V64" s="62"/>
      <c r="W64" s="62"/>
      <c r="X64" s="62"/>
      <c r="Y64" s="62"/>
      <c r="Z64" s="62"/>
    </row>
    <row r="65" spans="6:34" s="62" customFormat="1" ht="32.25" customHeight="1" x14ac:dyDescent="0.2">
      <c r="F65" s="63"/>
      <c r="AA65" s="50"/>
      <c r="AB65" s="50"/>
      <c r="AC65" s="50"/>
      <c r="AD65" s="50"/>
      <c r="AE65" s="50"/>
      <c r="AF65" s="50"/>
      <c r="AG65" s="50"/>
      <c r="AH65" s="50"/>
    </row>
    <row r="66" spans="6:34" s="62" customFormat="1" ht="32.25" customHeight="1" x14ac:dyDescent="0.2">
      <c r="F66" s="63"/>
      <c r="AA66" s="50"/>
      <c r="AB66" s="50"/>
      <c r="AC66" s="50"/>
      <c r="AD66" s="50"/>
      <c r="AE66" s="50"/>
      <c r="AF66" s="50"/>
      <c r="AG66" s="50"/>
      <c r="AH66" s="50"/>
    </row>
    <row r="67" spans="6:34" s="62" customFormat="1" ht="32.25" customHeight="1" x14ac:dyDescent="0.2">
      <c r="F67" s="63"/>
      <c r="AA67" s="50"/>
      <c r="AB67" s="50"/>
      <c r="AC67" s="50"/>
      <c r="AD67" s="50"/>
      <c r="AE67" s="50"/>
      <c r="AF67" s="50"/>
      <c r="AG67" s="50"/>
      <c r="AH67" s="50"/>
    </row>
    <row r="68" spans="6:34" s="62" customFormat="1" x14ac:dyDescent="0.2">
      <c r="F68" s="63"/>
      <c r="AA68" s="50"/>
      <c r="AB68" s="50"/>
      <c r="AC68" s="50"/>
      <c r="AD68" s="50"/>
      <c r="AE68" s="50"/>
      <c r="AF68" s="50"/>
      <c r="AG68" s="50"/>
      <c r="AH68" s="50"/>
    </row>
    <row r="69" spans="6:34" s="62" customFormat="1" x14ac:dyDescent="0.2">
      <c r="F69" s="63"/>
      <c r="AA69" s="50"/>
      <c r="AB69" s="50"/>
      <c r="AC69" s="50"/>
      <c r="AD69" s="50"/>
      <c r="AE69" s="50"/>
      <c r="AF69" s="50"/>
      <c r="AG69" s="50"/>
      <c r="AH69" s="50"/>
    </row>
    <row r="70" spans="6:34" s="62" customFormat="1" x14ac:dyDescent="0.2">
      <c r="F70" s="63"/>
      <c r="AA70" s="50"/>
      <c r="AB70" s="50"/>
      <c r="AC70" s="50"/>
      <c r="AD70" s="50"/>
      <c r="AE70" s="50"/>
      <c r="AF70" s="50"/>
      <c r="AG70" s="50"/>
      <c r="AH70" s="50"/>
    </row>
    <row r="71" spans="6:34" s="62" customFormat="1" x14ac:dyDescent="0.2">
      <c r="F71" s="63"/>
      <c r="AA71" s="50"/>
      <c r="AB71" s="50"/>
      <c r="AC71" s="50"/>
      <c r="AD71" s="50"/>
      <c r="AE71" s="50"/>
      <c r="AF71" s="50"/>
      <c r="AG71" s="50"/>
      <c r="AH71" s="50"/>
    </row>
    <row r="72" spans="6:34" s="62" customFormat="1" x14ac:dyDescent="0.2">
      <c r="F72" s="63"/>
      <c r="AA72" s="50"/>
      <c r="AB72" s="50"/>
      <c r="AC72" s="50"/>
      <c r="AD72" s="50"/>
      <c r="AE72" s="50"/>
      <c r="AF72" s="50"/>
      <c r="AG72" s="50"/>
      <c r="AH72" s="50"/>
    </row>
    <row r="73" spans="6:34" s="62" customFormat="1" x14ac:dyDescent="0.2">
      <c r="F73" s="63"/>
      <c r="AA73" s="50"/>
      <c r="AB73" s="50"/>
      <c r="AC73" s="50"/>
      <c r="AD73" s="50"/>
      <c r="AE73" s="50"/>
      <c r="AF73" s="50"/>
      <c r="AG73" s="50"/>
      <c r="AH73" s="50"/>
    </row>
    <row r="74" spans="6:34" s="62" customFormat="1" x14ac:dyDescent="0.2">
      <c r="F74" s="63"/>
      <c r="AA74" s="50"/>
      <c r="AB74" s="50"/>
      <c r="AC74" s="50"/>
      <c r="AD74" s="50"/>
      <c r="AE74" s="50"/>
      <c r="AF74" s="50"/>
      <c r="AG74" s="50"/>
      <c r="AH74" s="50"/>
    </row>
    <row r="75" spans="6:34" s="62" customFormat="1" x14ac:dyDescent="0.2">
      <c r="F75" s="63"/>
      <c r="AA75" s="50"/>
      <c r="AB75" s="50"/>
      <c r="AC75" s="50"/>
      <c r="AD75" s="50"/>
      <c r="AE75" s="50"/>
      <c r="AF75" s="50"/>
      <c r="AG75" s="50"/>
      <c r="AH75" s="50"/>
    </row>
    <row r="76" spans="6:34" s="62" customFormat="1" x14ac:dyDescent="0.2">
      <c r="F76" s="63"/>
      <c r="AA76" s="50"/>
      <c r="AB76" s="50"/>
      <c r="AC76" s="50"/>
      <c r="AD76" s="50"/>
      <c r="AE76" s="50"/>
      <c r="AF76" s="50"/>
      <c r="AG76" s="50"/>
      <c r="AH76" s="50"/>
    </row>
    <row r="77" spans="6:34" s="62" customFormat="1" x14ac:dyDescent="0.2">
      <c r="F77" s="63"/>
      <c r="AA77" s="50"/>
      <c r="AB77" s="50"/>
      <c r="AC77" s="50"/>
      <c r="AD77" s="50"/>
      <c r="AE77" s="50"/>
      <c r="AF77" s="50"/>
      <c r="AG77" s="50"/>
      <c r="AH77" s="50"/>
    </row>
    <row r="78" spans="6:34" s="62" customFormat="1" x14ac:dyDescent="0.2">
      <c r="F78" s="63"/>
      <c r="AA78" s="50"/>
      <c r="AB78" s="50"/>
      <c r="AC78" s="50"/>
      <c r="AD78" s="50"/>
      <c r="AE78" s="50"/>
      <c r="AF78" s="50"/>
      <c r="AG78" s="50"/>
      <c r="AH78" s="50"/>
    </row>
    <row r="79" spans="6:34" s="62" customFormat="1" x14ac:dyDescent="0.2">
      <c r="F79" s="63"/>
      <c r="AA79" s="50"/>
      <c r="AB79" s="50"/>
      <c r="AC79" s="50"/>
      <c r="AD79" s="50"/>
      <c r="AE79" s="50"/>
      <c r="AF79" s="50"/>
      <c r="AG79" s="50"/>
      <c r="AH79" s="50"/>
    </row>
    <row r="80" spans="6:34" s="62" customFormat="1" x14ac:dyDescent="0.2">
      <c r="F80" s="63"/>
      <c r="AA80" s="50"/>
      <c r="AB80" s="50"/>
      <c r="AC80" s="50"/>
      <c r="AD80" s="50"/>
      <c r="AE80" s="50"/>
      <c r="AF80" s="50"/>
      <c r="AG80" s="50"/>
      <c r="AH80" s="50"/>
    </row>
    <row r="81" spans="6:34" s="62" customFormat="1" x14ac:dyDescent="0.2">
      <c r="F81" s="63"/>
      <c r="AA81" s="50"/>
      <c r="AB81" s="50"/>
      <c r="AC81" s="50"/>
      <c r="AD81" s="50"/>
      <c r="AE81" s="50"/>
      <c r="AF81" s="50"/>
      <c r="AG81" s="50"/>
      <c r="AH81" s="50"/>
    </row>
    <row r="82" spans="6:34" s="62" customFormat="1" x14ac:dyDescent="0.2">
      <c r="F82" s="63"/>
      <c r="AA82" s="50"/>
      <c r="AB82" s="50"/>
      <c r="AC82" s="50"/>
      <c r="AD82" s="50"/>
      <c r="AE82" s="50"/>
      <c r="AF82" s="50"/>
      <c r="AG82" s="50"/>
      <c r="AH82" s="50"/>
    </row>
    <row r="83" spans="6:34" s="62" customFormat="1" x14ac:dyDescent="0.2">
      <c r="F83" s="63"/>
      <c r="AA83" s="50"/>
      <c r="AB83" s="50"/>
      <c r="AC83" s="50"/>
      <c r="AD83" s="50"/>
      <c r="AE83" s="50"/>
      <c r="AF83" s="50"/>
      <c r="AG83" s="50"/>
      <c r="AH83" s="50"/>
    </row>
    <row r="84" spans="6:34" s="62" customFormat="1" x14ac:dyDescent="0.2">
      <c r="F84" s="63"/>
      <c r="AA84" s="50"/>
      <c r="AB84" s="50"/>
      <c r="AC84" s="50"/>
      <c r="AD84" s="50"/>
      <c r="AE84" s="50"/>
      <c r="AF84" s="50"/>
      <c r="AG84" s="50"/>
      <c r="AH84" s="50"/>
    </row>
    <row r="85" spans="6:34" s="62" customFormat="1" x14ac:dyDescent="0.2">
      <c r="F85" s="63"/>
      <c r="AA85" s="50"/>
      <c r="AB85" s="50"/>
      <c r="AC85" s="50"/>
      <c r="AD85" s="50"/>
      <c r="AE85" s="50"/>
      <c r="AF85" s="50"/>
      <c r="AG85" s="50"/>
      <c r="AH85" s="50"/>
    </row>
    <row r="86" spans="6:34" s="62" customFormat="1" x14ac:dyDescent="0.2">
      <c r="F86" s="63"/>
      <c r="AA86" s="50"/>
      <c r="AB86" s="50"/>
      <c r="AC86" s="50"/>
      <c r="AD86" s="50"/>
      <c r="AE86" s="50"/>
      <c r="AF86" s="50"/>
      <c r="AG86" s="50"/>
      <c r="AH86" s="50"/>
    </row>
    <row r="87" spans="6:34" s="62" customFormat="1" x14ac:dyDescent="0.2">
      <c r="F87" s="63"/>
      <c r="AA87" s="50"/>
      <c r="AB87" s="50"/>
      <c r="AC87" s="50"/>
      <c r="AD87" s="50"/>
      <c r="AE87" s="50"/>
      <c r="AF87" s="50"/>
      <c r="AG87" s="50"/>
      <c r="AH87" s="50"/>
    </row>
    <row r="88" spans="6:34" s="62" customFormat="1" x14ac:dyDescent="0.2">
      <c r="F88" s="63"/>
      <c r="AA88" s="50"/>
      <c r="AB88" s="50"/>
      <c r="AC88" s="50"/>
      <c r="AD88" s="50"/>
      <c r="AE88" s="50"/>
      <c r="AF88" s="50"/>
      <c r="AG88" s="50"/>
      <c r="AH88" s="50"/>
    </row>
    <row r="89" spans="6:34" s="62" customFormat="1" x14ac:dyDescent="0.2">
      <c r="F89" s="63"/>
      <c r="AA89" s="50"/>
      <c r="AB89" s="50"/>
      <c r="AC89" s="50"/>
      <c r="AD89" s="50"/>
      <c r="AE89" s="50"/>
      <c r="AF89" s="50"/>
      <c r="AG89" s="50"/>
      <c r="AH89" s="50"/>
    </row>
    <row r="90" spans="6:34" s="62" customFormat="1" x14ac:dyDescent="0.2">
      <c r="F90" s="63"/>
      <c r="AA90" s="50"/>
      <c r="AB90" s="50"/>
      <c r="AC90" s="50"/>
      <c r="AD90" s="50"/>
      <c r="AE90" s="50"/>
      <c r="AF90" s="50"/>
      <c r="AG90" s="50"/>
      <c r="AH90" s="50"/>
    </row>
    <row r="91" spans="6:34" s="62" customFormat="1" x14ac:dyDescent="0.2">
      <c r="F91" s="63"/>
      <c r="AA91" s="50"/>
      <c r="AB91" s="50"/>
      <c r="AC91" s="50"/>
      <c r="AD91" s="50"/>
      <c r="AE91" s="50"/>
      <c r="AF91" s="50"/>
      <c r="AG91" s="50"/>
      <c r="AH91" s="50"/>
    </row>
    <row r="92" spans="6:34" s="62" customFormat="1" x14ac:dyDescent="0.2">
      <c r="F92" s="63"/>
      <c r="AA92" s="50"/>
      <c r="AB92" s="50"/>
      <c r="AC92" s="50"/>
      <c r="AD92" s="50"/>
      <c r="AE92" s="50"/>
      <c r="AF92" s="50"/>
      <c r="AG92" s="50"/>
      <c r="AH92" s="50"/>
    </row>
    <row r="93" spans="6:34" s="62" customFormat="1" x14ac:dyDescent="0.2">
      <c r="F93" s="63"/>
      <c r="AA93" s="50"/>
      <c r="AB93" s="50"/>
      <c r="AC93" s="50"/>
      <c r="AD93" s="50"/>
      <c r="AE93" s="50"/>
      <c r="AF93" s="50"/>
      <c r="AG93" s="50"/>
      <c r="AH93" s="50"/>
    </row>
    <row r="94" spans="6:34" s="62" customFormat="1" x14ac:dyDescent="0.2">
      <c r="F94" s="63"/>
      <c r="AA94" s="50"/>
      <c r="AB94" s="50"/>
      <c r="AC94" s="50"/>
      <c r="AD94" s="50"/>
      <c r="AE94" s="50"/>
      <c r="AF94" s="50"/>
      <c r="AG94" s="50"/>
      <c r="AH94" s="50"/>
    </row>
    <row r="95" spans="6:34" s="62" customFormat="1" x14ac:dyDescent="0.2">
      <c r="F95" s="63"/>
      <c r="AA95" s="50"/>
      <c r="AB95" s="50"/>
      <c r="AC95" s="50"/>
      <c r="AD95" s="50"/>
      <c r="AE95" s="50"/>
      <c r="AF95" s="50"/>
      <c r="AG95" s="50"/>
      <c r="AH95" s="50"/>
    </row>
    <row r="96" spans="6:34" s="62" customFormat="1" x14ac:dyDescent="0.2">
      <c r="F96" s="63"/>
      <c r="AA96" s="50"/>
      <c r="AB96" s="50"/>
      <c r="AC96" s="50"/>
      <c r="AD96" s="50"/>
      <c r="AE96" s="50"/>
      <c r="AF96" s="50"/>
      <c r="AG96" s="50"/>
      <c r="AH96" s="50"/>
    </row>
    <row r="97" spans="6:34" s="62" customFormat="1" x14ac:dyDescent="0.2">
      <c r="F97" s="63"/>
      <c r="AA97" s="50"/>
      <c r="AB97" s="50"/>
      <c r="AC97" s="50"/>
      <c r="AD97" s="50"/>
      <c r="AE97" s="50"/>
      <c r="AF97" s="50"/>
      <c r="AG97" s="50"/>
      <c r="AH97" s="50"/>
    </row>
    <row r="98" spans="6:34" s="62" customFormat="1" x14ac:dyDescent="0.2">
      <c r="F98" s="63"/>
      <c r="AA98" s="50"/>
      <c r="AB98" s="50"/>
      <c r="AC98" s="50"/>
      <c r="AD98" s="50"/>
      <c r="AE98" s="50"/>
      <c r="AF98" s="50"/>
      <c r="AG98" s="50"/>
      <c r="AH98" s="50"/>
    </row>
    <row r="99" spans="6:34" s="62" customFormat="1" x14ac:dyDescent="0.2">
      <c r="F99" s="63"/>
      <c r="AA99" s="50"/>
      <c r="AB99" s="50"/>
      <c r="AC99" s="50"/>
      <c r="AD99" s="50"/>
      <c r="AE99" s="50"/>
      <c r="AF99" s="50"/>
      <c r="AG99" s="50"/>
      <c r="AH99" s="50"/>
    </row>
    <row r="100" spans="6:34" s="62" customFormat="1" x14ac:dyDescent="0.2">
      <c r="F100" s="63"/>
      <c r="AA100" s="50"/>
      <c r="AB100" s="50"/>
      <c r="AC100" s="50"/>
      <c r="AD100" s="50"/>
      <c r="AE100" s="50"/>
      <c r="AF100" s="50"/>
      <c r="AG100" s="50"/>
      <c r="AH100" s="50"/>
    </row>
    <row r="101" spans="6:34" s="62" customFormat="1" x14ac:dyDescent="0.2">
      <c r="F101" s="63"/>
      <c r="AA101" s="50"/>
      <c r="AB101" s="50"/>
      <c r="AC101" s="50"/>
      <c r="AD101" s="50"/>
      <c r="AE101" s="50"/>
      <c r="AF101" s="50"/>
      <c r="AG101" s="50"/>
      <c r="AH101" s="50"/>
    </row>
    <row r="450" spans="6:7" x14ac:dyDescent="0.2">
      <c r="F450" s="1"/>
      <c r="G450" s="2"/>
    </row>
    <row r="451" spans="6:7" x14ac:dyDescent="0.2">
      <c r="F451" s="1"/>
      <c r="G451" s="2"/>
    </row>
    <row r="452" spans="6:7" x14ac:dyDescent="0.2">
      <c r="F452" s="1"/>
      <c r="G452" s="2"/>
    </row>
    <row r="453" spans="6:7" x14ac:dyDescent="0.2">
      <c r="F453" s="1"/>
      <c r="G453" s="2"/>
    </row>
    <row r="454" spans="6:7" x14ac:dyDescent="0.2">
      <c r="F454" s="1"/>
      <c r="G454" s="2"/>
    </row>
    <row r="455" spans="6:7" x14ac:dyDescent="0.2">
      <c r="F455" s="1"/>
      <c r="G455" s="2"/>
    </row>
    <row r="456" spans="6:7" x14ac:dyDescent="0.2">
      <c r="F456" s="1"/>
      <c r="G456" s="2"/>
    </row>
    <row r="457" spans="6:7" x14ac:dyDescent="0.2">
      <c r="F457" s="1"/>
      <c r="G457" s="2"/>
    </row>
    <row r="458" spans="6:7" x14ac:dyDescent="0.2">
      <c r="F458" s="1"/>
      <c r="G458" s="2"/>
    </row>
    <row r="459" spans="6:7" x14ac:dyDescent="0.2">
      <c r="F459" s="1"/>
      <c r="G459" s="2"/>
    </row>
    <row r="460" spans="6:7" x14ac:dyDescent="0.2">
      <c r="F460" s="1"/>
      <c r="G460" s="2"/>
    </row>
    <row r="461" spans="6:7" x14ac:dyDescent="0.2">
      <c r="F461" s="1"/>
      <c r="G461" s="2"/>
    </row>
    <row r="462" spans="6:7" x14ac:dyDescent="0.2">
      <c r="F462" s="1"/>
      <c r="G462" s="2"/>
    </row>
    <row r="463" spans="6:7" x14ac:dyDescent="0.2">
      <c r="F463" s="1"/>
      <c r="G463" s="2"/>
    </row>
    <row r="464" spans="6:7" x14ac:dyDescent="0.2">
      <c r="F464" s="1"/>
      <c r="G464" s="2"/>
    </row>
    <row r="465" spans="6:7" x14ac:dyDescent="0.2">
      <c r="F465" s="1"/>
      <c r="G465" s="2"/>
    </row>
    <row r="466" spans="6:7" x14ac:dyDescent="0.2">
      <c r="F466" s="1"/>
      <c r="G466" s="2"/>
    </row>
    <row r="467" spans="6:7" x14ac:dyDescent="0.2">
      <c r="F467" s="1"/>
      <c r="G467" s="2"/>
    </row>
    <row r="468" spans="6:7" x14ac:dyDescent="0.2">
      <c r="F468" s="1"/>
      <c r="G468" s="2"/>
    </row>
    <row r="469" spans="6:7" x14ac:dyDescent="0.2">
      <c r="F469" s="1"/>
      <c r="G469" s="2"/>
    </row>
    <row r="470" spans="6:7" x14ac:dyDescent="0.2">
      <c r="F470" s="1"/>
      <c r="G470" s="2"/>
    </row>
    <row r="471" spans="6:7" x14ac:dyDescent="0.2">
      <c r="F471" s="1"/>
      <c r="G471" s="2"/>
    </row>
    <row r="472" spans="6:7" x14ac:dyDescent="0.2">
      <c r="F472" s="1"/>
      <c r="G472" s="2"/>
    </row>
    <row r="473" spans="6:7" x14ac:dyDescent="0.2">
      <c r="F473" s="1"/>
      <c r="G473" s="2"/>
    </row>
    <row r="474" spans="6:7" x14ac:dyDescent="0.2">
      <c r="F474" s="1"/>
      <c r="G474" s="2"/>
    </row>
    <row r="475" spans="6:7" x14ac:dyDescent="0.2">
      <c r="F475" s="1"/>
      <c r="G475" s="2"/>
    </row>
    <row r="476" spans="6:7" x14ac:dyDescent="0.2">
      <c r="F476" s="1"/>
      <c r="G476" s="2"/>
    </row>
    <row r="477" spans="6:7" x14ac:dyDescent="0.2">
      <c r="F477" s="1"/>
      <c r="G477" s="2"/>
    </row>
    <row r="478" spans="6:7" x14ac:dyDescent="0.2">
      <c r="F478" s="1"/>
      <c r="G478" s="2"/>
    </row>
    <row r="479" spans="6:7" x14ac:dyDescent="0.2">
      <c r="F479" s="1"/>
      <c r="G479" s="2"/>
    </row>
    <row r="480" spans="6:7" x14ac:dyDescent="0.2">
      <c r="F480" s="1"/>
      <c r="G480" s="2"/>
    </row>
    <row r="481" spans="6:7" x14ac:dyDescent="0.2">
      <c r="F481" s="1"/>
      <c r="G481" s="2"/>
    </row>
    <row r="482" spans="6:7" x14ac:dyDescent="0.2">
      <c r="F482" s="1"/>
      <c r="G482" s="2"/>
    </row>
  </sheetData>
  <sheetProtection sheet="1" objects="1" scenarios="1"/>
  <mergeCells count="13">
    <mergeCell ref="A5:B5"/>
    <mergeCell ref="D12:G12"/>
    <mergeCell ref="AA16:AH16"/>
    <mergeCell ref="C16:D16"/>
    <mergeCell ref="C1:S1"/>
    <mergeCell ref="C8:S8"/>
    <mergeCell ref="E14:K14"/>
    <mergeCell ref="C14:D15"/>
    <mergeCell ref="S14:S15"/>
    <mergeCell ref="L14:R14"/>
    <mergeCell ref="O12:R12"/>
    <mergeCell ref="K12:M12"/>
    <mergeCell ref="D11:G11"/>
  </mergeCells>
  <phoneticPr fontId="2"/>
  <dataValidations count="1">
    <dataValidation type="list" allowBlank="1" showInputMessage="1" showErrorMessage="1" sqref="D11:G11" xr:uid="{00000000-0002-0000-0000-000000000000}">
      <formula1>$V$9:$V$26</formula1>
    </dataValidation>
  </dataValidations>
  <printOptions horizontalCentered="1"/>
  <pageMargins left="0.78740157480314965" right="0.78740157480314965" top="0.70866141732283472" bottom="0.70866141732283472" header="0.51181102362204722" footer="0.51181102362204722"/>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82"/>
  <sheetViews>
    <sheetView topLeftCell="C8" zoomScale="70" zoomScaleNormal="70" zoomScaleSheetLayoutView="70" workbookViewId="0">
      <pane xSplit="2" ySplit="9" topLeftCell="E17" activePane="bottomRight" state="frozen"/>
      <selection activeCell="C8" sqref="C8"/>
      <selection pane="topRight" activeCell="E8" sqref="E8"/>
      <selection pane="bottomLeft" activeCell="C17" sqref="C17"/>
      <selection pane="bottomRight" activeCell="J18" sqref="J18"/>
    </sheetView>
  </sheetViews>
  <sheetFormatPr defaultRowHeight="17.25" x14ac:dyDescent="0.2"/>
  <cols>
    <col min="1" max="1" width="7.125" style="1" hidden="1" customWidth="1"/>
    <col min="2" max="2" width="15.625" style="1" hidden="1" customWidth="1"/>
    <col min="3" max="3" width="10.125" style="1" customWidth="1"/>
    <col min="4" max="4" width="8" style="1" customWidth="1"/>
    <col min="5" max="5" width="10.625" style="1" customWidth="1"/>
    <col min="6" max="6" width="10.625" style="2" customWidth="1"/>
    <col min="7" max="7" width="10.625" style="1" customWidth="1"/>
    <col min="8" max="8" width="18.5" style="1" customWidth="1"/>
    <col min="9" max="11" width="10.625" style="1" customWidth="1"/>
    <col min="12" max="12" width="18.5" style="1" customWidth="1"/>
    <col min="13" max="13" width="15.875" style="1" customWidth="1"/>
    <col min="14" max="14" width="4.125" style="1" customWidth="1"/>
    <col min="15" max="15" width="13" style="1" hidden="1" customWidth="1"/>
    <col min="16" max="16" width="19.625" style="1" hidden="1" customWidth="1"/>
    <col min="17" max="17" width="13.625" style="1" hidden="1" customWidth="1"/>
    <col min="18" max="18" width="10.375" style="1" hidden="1" customWidth="1"/>
    <col min="19" max="19" width="9.25" style="1" hidden="1" customWidth="1"/>
    <col min="20" max="20" width="21.25" style="1" hidden="1" customWidth="1"/>
    <col min="21" max="28" width="9" style="50"/>
    <col min="29" max="33" width="9" style="62"/>
    <col min="34" max="16384" width="9" style="1"/>
  </cols>
  <sheetData>
    <row r="1" spans="1:33" ht="34.5" customHeight="1" x14ac:dyDescent="0.2">
      <c r="C1" s="107" t="s">
        <v>13</v>
      </c>
      <c r="D1" s="107"/>
      <c r="E1" s="107"/>
      <c r="F1" s="107"/>
      <c r="G1" s="107"/>
      <c r="H1" s="107"/>
      <c r="I1" s="107"/>
      <c r="J1" s="107"/>
      <c r="K1" s="107"/>
      <c r="L1" s="107"/>
      <c r="M1" s="107"/>
      <c r="N1" s="4"/>
      <c r="O1" s="4"/>
      <c r="P1" s="4"/>
      <c r="Q1" s="4"/>
      <c r="R1" s="4"/>
      <c r="S1" s="4"/>
      <c r="T1" s="4"/>
    </row>
    <row r="2" spans="1:33" ht="21" x14ac:dyDescent="0.2">
      <c r="C2" s="49" t="s">
        <v>420</v>
      </c>
      <c r="D2" s="47"/>
      <c r="E2" s="48"/>
      <c r="F2" s="48"/>
      <c r="G2" s="47"/>
      <c r="H2" s="48"/>
      <c r="I2" s="48"/>
      <c r="J2" s="48"/>
      <c r="K2" s="13" t="str">
        <f>小学校用!O2</f>
        <v>FAX：０７７－５４３－４８７４</v>
      </c>
      <c r="L2" s="48"/>
      <c r="M2" s="48"/>
      <c r="N2" s="26"/>
      <c r="O2" s="14"/>
      <c r="P2" s="14"/>
      <c r="Q2" s="14"/>
      <c r="R2" s="14"/>
      <c r="S2" s="14"/>
      <c r="T2" s="14"/>
    </row>
    <row r="3" spans="1:33" ht="24" x14ac:dyDescent="0.25">
      <c r="A3" s="9" t="s">
        <v>320</v>
      </c>
      <c r="B3" s="9" t="s">
        <v>324</v>
      </c>
      <c r="C3" s="10"/>
      <c r="E3" s="11"/>
      <c r="F3" s="11"/>
      <c r="N3" s="26"/>
      <c r="O3" s="14"/>
      <c r="P3" s="14"/>
      <c r="Q3" s="14"/>
      <c r="R3" s="14"/>
      <c r="S3" s="14"/>
      <c r="T3" s="14"/>
    </row>
    <row r="4" spans="1:33" ht="57.75" customHeight="1" x14ac:dyDescent="0.25">
      <c r="A4" s="24">
        <f>VLOOKUP(B4,検索データ!K2:L19,2,0)</f>
        <v>4</v>
      </c>
      <c r="B4" s="24" t="str">
        <f>D11</f>
        <v>大津</v>
      </c>
      <c r="C4" s="10"/>
      <c r="E4" s="11"/>
      <c r="F4" s="11"/>
      <c r="N4" s="26"/>
      <c r="O4" s="14"/>
      <c r="P4" s="14"/>
      <c r="Q4" s="14"/>
      <c r="R4" s="14"/>
      <c r="S4" s="14"/>
      <c r="T4" s="14"/>
    </row>
    <row r="5" spans="1:33" ht="51" customHeight="1" x14ac:dyDescent="0.2">
      <c r="A5" s="101" t="s">
        <v>332</v>
      </c>
      <c r="B5" s="102"/>
      <c r="C5" s="14"/>
      <c r="D5" s="15"/>
      <c r="E5" s="14"/>
      <c r="F5" s="14"/>
      <c r="G5" s="14"/>
      <c r="H5" s="14"/>
      <c r="I5" s="14"/>
      <c r="J5" s="14"/>
      <c r="K5" s="14"/>
      <c r="L5" s="14"/>
      <c r="M5" s="14"/>
      <c r="N5" s="26"/>
      <c r="O5" s="14"/>
      <c r="P5" s="14"/>
      <c r="Q5" s="14"/>
      <c r="R5" s="14"/>
      <c r="S5" s="14"/>
      <c r="T5" s="14"/>
    </row>
    <row r="6" spans="1:33" ht="40.5" customHeight="1" x14ac:dyDescent="0.2">
      <c r="A6" s="9" t="s">
        <v>321</v>
      </c>
      <c r="B6" s="25"/>
      <c r="C6" s="14"/>
      <c r="D6" s="15"/>
      <c r="E6" s="14"/>
      <c r="F6" s="14"/>
      <c r="G6" s="14"/>
      <c r="H6" s="14"/>
      <c r="I6" s="14"/>
      <c r="J6" s="14"/>
      <c r="K6" s="14"/>
      <c r="L6" s="14"/>
      <c r="M6" s="14"/>
      <c r="N6" s="27"/>
      <c r="O6" s="75"/>
      <c r="P6" s="75"/>
      <c r="Q6" s="75"/>
      <c r="R6" s="75"/>
      <c r="S6" s="75"/>
      <c r="T6" s="75"/>
    </row>
    <row r="7" spans="1:33" ht="32.25" customHeight="1" x14ac:dyDescent="0.2">
      <c r="A7" s="24">
        <f>VLOOKUP(D12,検索データ!N2:O3,2,0)</f>
        <v>2</v>
      </c>
      <c r="B7" s="24" t="str">
        <f>D12&amp;"学校"</f>
        <v>中学校</v>
      </c>
      <c r="C7" s="14"/>
      <c r="D7" s="15"/>
      <c r="E7" s="14"/>
      <c r="F7" s="14"/>
      <c r="G7" s="14"/>
      <c r="H7" s="14"/>
      <c r="I7" s="14"/>
      <c r="J7" s="14"/>
      <c r="K7" s="14"/>
      <c r="L7" s="14"/>
      <c r="M7" s="14"/>
      <c r="N7" s="26"/>
      <c r="O7" s="14"/>
      <c r="P7" s="14"/>
      <c r="Q7" s="14"/>
      <c r="R7" s="14"/>
      <c r="S7" s="14"/>
      <c r="T7" s="14"/>
    </row>
    <row r="8" spans="1:33" ht="32.25" customHeight="1" x14ac:dyDescent="0.25">
      <c r="C8" s="108" t="s">
        <v>14</v>
      </c>
      <c r="D8" s="108"/>
      <c r="E8" s="108"/>
      <c r="F8" s="108"/>
      <c r="G8" s="108"/>
      <c r="H8" s="108"/>
      <c r="I8" s="108"/>
      <c r="J8" s="108"/>
      <c r="K8" s="108"/>
      <c r="L8" s="108"/>
      <c r="M8" s="108"/>
      <c r="N8" s="26"/>
      <c r="O8" s="5"/>
      <c r="P8" s="5" t="s">
        <v>17</v>
      </c>
      <c r="Q8" s="5"/>
      <c r="R8" s="46"/>
      <c r="S8" s="46" t="s">
        <v>19</v>
      </c>
      <c r="T8" s="46"/>
      <c r="U8" s="53" t="s">
        <v>326</v>
      </c>
      <c r="V8" s="54"/>
      <c r="W8" s="54"/>
      <c r="X8" s="54"/>
      <c r="Y8" s="54"/>
      <c r="Z8" s="54"/>
      <c r="AA8" s="54"/>
      <c r="AB8" s="54"/>
    </row>
    <row r="9" spans="1:33" s="3" customFormat="1" ht="30" customHeight="1" x14ac:dyDescent="0.2">
      <c r="C9" s="8" t="str">
        <f>小学校用!C9</f>
        <v>10月21日までに報告　　〆切厳守！</v>
      </c>
      <c r="D9" s="2"/>
      <c r="E9" s="1"/>
      <c r="F9" s="1"/>
      <c r="G9" s="1"/>
      <c r="H9" s="1"/>
      <c r="I9" s="1"/>
      <c r="J9" s="1"/>
      <c r="K9" s="1"/>
      <c r="L9" s="1"/>
      <c r="M9" s="1" t="str">
        <f>"郡番."&amp;A4*10+A7</f>
        <v>郡番.42</v>
      </c>
      <c r="N9" s="28"/>
      <c r="O9" s="5">
        <v>1</v>
      </c>
      <c r="P9" s="58" t="s">
        <v>32</v>
      </c>
      <c r="Q9" s="5">
        <v>1</v>
      </c>
      <c r="R9" s="46">
        <v>1</v>
      </c>
      <c r="S9" s="46" t="s">
        <v>22</v>
      </c>
      <c r="T9" s="46">
        <v>1</v>
      </c>
      <c r="U9" s="55" t="s">
        <v>327</v>
      </c>
      <c r="V9" s="56"/>
      <c r="W9" s="56"/>
      <c r="X9" s="56"/>
      <c r="Y9" s="56"/>
      <c r="Z9" s="56"/>
      <c r="AA9" s="56"/>
      <c r="AB9" s="56"/>
      <c r="AC9" s="52"/>
      <c r="AD9" s="52"/>
      <c r="AE9" s="52"/>
      <c r="AF9" s="52"/>
      <c r="AG9" s="52"/>
    </row>
    <row r="10" spans="1:33" s="3" customFormat="1" ht="30" customHeight="1" x14ac:dyDescent="0.25">
      <c r="C10" s="16" t="s">
        <v>15</v>
      </c>
      <c r="D10" s="2"/>
      <c r="E10" s="1"/>
      <c r="F10" s="1"/>
      <c r="G10" s="1"/>
      <c r="H10" s="1"/>
      <c r="I10" s="1"/>
      <c r="J10" s="1"/>
      <c r="K10" s="1"/>
      <c r="L10" s="1"/>
      <c r="M10" s="1"/>
      <c r="N10" s="27"/>
      <c r="O10" s="5">
        <v>2</v>
      </c>
      <c r="P10" s="58" t="s">
        <v>41</v>
      </c>
      <c r="Q10" s="5">
        <v>2</v>
      </c>
      <c r="R10" s="46">
        <v>2</v>
      </c>
      <c r="S10" s="46" t="s">
        <v>317</v>
      </c>
      <c r="T10" s="46">
        <v>2</v>
      </c>
      <c r="U10" s="54" t="s">
        <v>329</v>
      </c>
      <c r="V10" s="56"/>
      <c r="W10" s="56"/>
      <c r="X10" s="56"/>
      <c r="Y10" s="56"/>
      <c r="Z10" s="56"/>
      <c r="AA10" s="56"/>
      <c r="AB10" s="56"/>
      <c r="AC10" s="52"/>
      <c r="AD10" s="52"/>
      <c r="AE10" s="52"/>
      <c r="AF10" s="52"/>
      <c r="AG10" s="52"/>
    </row>
    <row r="11" spans="1:33" ht="30.75" customHeight="1" x14ac:dyDescent="0.25">
      <c r="C11" s="12" t="s">
        <v>0</v>
      </c>
      <c r="D11" s="117" t="s">
        <v>62</v>
      </c>
      <c r="E11" s="118"/>
      <c r="F11" s="118"/>
      <c r="G11" s="118"/>
      <c r="H11" s="3"/>
      <c r="J11" s="3"/>
      <c r="K11" s="3"/>
      <c r="L11" s="3"/>
      <c r="M11" s="3"/>
      <c r="N11" s="26"/>
      <c r="O11" s="5">
        <v>3</v>
      </c>
      <c r="P11" s="58" t="s">
        <v>48</v>
      </c>
      <c r="Q11" s="5">
        <v>3</v>
      </c>
      <c r="U11" s="57" t="s">
        <v>328</v>
      </c>
      <c r="V11" s="54"/>
      <c r="W11" s="54"/>
      <c r="X11" s="54"/>
      <c r="Y11" s="54"/>
      <c r="Z11" s="54"/>
      <c r="AA11" s="54"/>
      <c r="AB11" s="54"/>
    </row>
    <row r="12" spans="1:33" ht="28.5" customHeight="1" thickBot="1" x14ac:dyDescent="0.3">
      <c r="C12" s="12" t="s">
        <v>318</v>
      </c>
      <c r="D12" s="103" t="s">
        <v>317</v>
      </c>
      <c r="E12" s="103"/>
      <c r="F12" s="103"/>
      <c r="G12" s="119"/>
      <c r="H12" s="65" t="s">
        <v>1</v>
      </c>
      <c r="I12" s="120"/>
      <c r="J12" s="120"/>
      <c r="K12" s="66" t="s">
        <v>318</v>
      </c>
      <c r="L12" s="74"/>
      <c r="M12" s="17" t="s">
        <v>2</v>
      </c>
      <c r="N12" s="29"/>
      <c r="O12" s="5">
        <v>4</v>
      </c>
      <c r="P12" s="58" t="s">
        <v>62</v>
      </c>
      <c r="Q12" s="5">
        <v>4</v>
      </c>
      <c r="V12" s="54"/>
      <c r="W12" s="54"/>
      <c r="X12" s="54"/>
      <c r="Y12" s="54"/>
      <c r="Z12" s="54"/>
      <c r="AA12" s="54"/>
      <c r="AB12" s="54"/>
    </row>
    <row r="13" spans="1:33" ht="21" customHeight="1" thickTop="1" thickBot="1" x14ac:dyDescent="0.3">
      <c r="A13" s="3"/>
      <c r="B13" s="3"/>
      <c r="D13" s="2"/>
      <c r="F13" s="1"/>
      <c r="N13" s="29"/>
      <c r="O13" s="5">
        <v>5</v>
      </c>
      <c r="P13" s="58" t="s">
        <v>104</v>
      </c>
      <c r="Q13" s="5">
        <v>5</v>
      </c>
      <c r="U13" s="56" t="s">
        <v>330</v>
      </c>
      <c r="V13" s="54"/>
      <c r="W13" s="54"/>
      <c r="X13" s="54"/>
      <c r="Y13" s="54"/>
      <c r="Z13" s="54"/>
      <c r="AA13" s="54"/>
      <c r="AB13" s="54"/>
    </row>
    <row r="14" spans="1:33" s="3" customFormat="1" ht="30" customHeight="1" x14ac:dyDescent="0.2">
      <c r="B14" s="1"/>
      <c r="C14" s="109" t="s">
        <v>16</v>
      </c>
      <c r="D14" s="111"/>
      <c r="E14" s="109" t="s">
        <v>3</v>
      </c>
      <c r="F14" s="110"/>
      <c r="G14" s="110"/>
      <c r="H14" s="111"/>
      <c r="I14" s="109" t="s">
        <v>4</v>
      </c>
      <c r="J14" s="110"/>
      <c r="K14" s="110"/>
      <c r="L14" s="110"/>
      <c r="M14" s="114" t="s">
        <v>331</v>
      </c>
      <c r="N14" s="30"/>
      <c r="O14" s="5">
        <v>6</v>
      </c>
      <c r="P14" s="58" t="s">
        <v>114</v>
      </c>
      <c r="Q14" s="5">
        <v>6</v>
      </c>
      <c r="R14" s="1"/>
      <c r="S14" s="1"/>
      <c r="T14" s="1"/>
      <c r="U14" s="56" t="s">
        <v>325</v>
      </c>
      <c r="V14" s="56"/>
      <c r="W14" s="56"/>
      <c r="X14" s="56"/>
      <c r="Y14" s="56"/>
      <c r="Z14" s="56"/>
      <c r="AA14" s="56"/>
      <c r="AB14" s="56"/>
      <c r="AC14" s="52"/>
      <c r="AD14" s="52"/>
      <c r="AE14" s="52"/>
      <c r="AF14" s="52"/>
      <c r="AG14" s="52"/>
    </row>
    <row r="15" spans="1:33" s="3" customFormat="1" ht="33" customHeight="1" thickBot="1" x14ac:dyDescent="0.25">
      <c r="B15" s="1"/>
      <c r="C15" s="112"/>
      <c r="D15" s="113"/>
      <c r="E15" s="18" t="s">
        <v>5</v>
      </c>
      <c r="F15" s="19" t="s">
        <v>6</v>
      </c>
      <c r="G15" s="19" t="s">
        <v>7</v>
      </c>
      <c r="H15" s="20" t="s">
        <v>11</v>
      </c>
      <c r="I15" s="21" t="s">
        <v>5</v>
      </c>
      <c r="J15" s="22" t="s">
        <v>6</v>
      </c>
      <c r="K15" s="22" t="s">
        <v>7</v>
      </c>
      <c r="L15" s="23" t="s">
        <v>11</v>
      </c>
      <c r="M15" s="115"/>
      <c r="N15" s="30"/>
      <c r="O15" s="5">
        <v>7</v>
      </c>
      <c r="P15" s="58" t="s">
        <v>130</v>
      </c>
      <c r="Q15" s="5">
        <v>7</v>
      </c>
      <c r="R15" s="1"/>
      <c r="S15" s="1"/>
      <c r="T15" s="1"/>
      <c r="U15" s="52"/>
      <c r="V15" s="52"/>
      <c r="W15" s="52"/>
      <c r="X15" s="52"/>
      <c r="Y15" s="52"/>
      <c r="Z15" s="52"/>
      <c r="AA15" s="52"/>
      <c r="AB15" s="52"/>
      <c r="AC15" s="52"/>
      <c r="AD15" s="52"/>
      <c r="AE15" s="52"/>
      <c r="AF15" s="52"/>
      <c r="AG15" s="52"/>
    </row>
    <row r="16" spans="1:33" s="3" customFormat="1" ht="42.75" customHeight="1" thickBot="1" x14ac:dyDescent="0.25">
      <c r="B16" s="1"/>
      <c r="C16" s="105" t="s">
        <v>12</v>
      </c>
      <c r="D16" s="106"/>
      <c r="E16" s="67" t="str">
        <f t="shared" ref="E16:M16" si="0">IF(SUM(E17:E58)=0,"",SUM(E17:E58))</f>
        <v/>
      </c>
      <c r="F16" s="68" t="str">
        <f t="shared" si="0"/>
        <v/>
      </c>
      <c r="G16" s="68" t="str">
        <f t="shared" si="0"/>
        <v/>
      </c>
      <c r="H16" s="69" t="str">
        <f t="shared" si="0"/>
        <v/>
      </c>
      <c r="I16" s="67" t="str">
        <f t="shared" si="0"/>
        <v/>
      </c>
      <c r="J16" s="68" t="str">
        <f t="shared" si="0"/>
        <v/>
      </c>
      <c r="K16" s="68" t="str">
        <f t="shared" si="0"/>
        <v/>
      </c>
      <c r="L16" s="69" t="str">
        <f t="shared" si="0"/>
        <v/>
      </c>
      <c r="M16" s="70" t="str">
        <f t="shared" si="0"/>
        <v/>
      </c>
      <c r="N16" s="7"/>
      <c r="O16" s="5">
        <v>8</v>
      </c>
      <c r="P16" s="58" t="s">
        <v>154</v>
      </c>
      <c r="Q16" s="5">
        <v>8</v>
      </c>
      <c r="U16" s="104"/>
      <c r="V16" s="104"/>
      <c r="W16" s="104"/>
      <c r="X16" s="104"/>
      <c r="Y16" s="104"/>
      <c r="Z16" s="104"/>
      <c r="AA16" s="104"/>
      <c r="AB16" s="104"/>
      <c r="AC16" s="52"/>
      <c r="AD16" s="52"/>
      <c r="AE16" s="52"/>
      <c r="AF16" s="52"/>
      <c r="AG16" s="52"/>
    </row>
    <row r="17" spans="1:33" s="3" customFormat="1" ht="32.25" customHeight="1" thickTop="1" x14ac:dyDescent="0.2">
      <c r="A17" s="1">
        <f>A4*1000+A7*100+1</f>
        <v>4201</v>
      </c>
      <c r="B17" s="1"/>
      <c r="C17" s="61" t="str">
        <f>IF(ISERROR(VLOOKUP(A17,検索データ!$D$2:$H$414,4,0)),"",VLOOKUP(A17,検索データ!$D$2:$H$414,4,0))</f>
        <v>葛川</v>
      </c>
      <c r="D17" s="44" t="str">
        <f t="shared" ref="D17:D58" si="1">$B$7</f>
        <v>中学校</v>
      </c>
      <c r="E17" s="33"/>
      <c r="F17" s="34"/>
      <c r="G17" s="34"/>
      <c r="H17" s="35" t="str">
        <f t="shared" ref="H17:H58" si="2">IF(SUM(E17:G17)=0,"",SUM(E17:G17))</f>
        <v/>
      </c>
      <c r="I17" s="33"/>
      <c r="J17" s="34"/>
      <c r="K17" s="34"/>
      <c r="L17" s="35" t="str">
        <f t="shared" ref="L17:L58" si="3">IF(SUM(I17:K17)=0,"",SUM(I17:K17))</f>
        <v/>
      </c>
      <c r="M17" s="35" t="str">
        <f t="shared" ref="M17:M58" si="4">IF(SUM(H17,L17)=0,"",SUM(H17,L17))</f>
        <v/>
      </c>
      <c r="N17" s="30"/>
      <c r="O17" s="5">
        <v>9</v>
      </c>
      <c r="P17" s="58" t="s">
        <v>192</v>
      </c>
      <c r="Q17" s="5">
        <v>9</v>
      </c>
      <c r="R17" s="1"/>
      <c r="U17" s="51"/>
      <c r="V17" s="51"/>
      <c r="W17" s="51"/>
      <c r="X17" s="51"/>
      <c r="Y17" s="51"/>
      <c r="Z17" s="51"/>
      <c r="AA17" s="51"/>
      <c r="AB17" s="51"/>
      <c r="AC17" s="52"/>
      <c r="AD17" s="52"/>
      <c r="AE17" s="52"/>
      <c r="AF17" s="52"/>
      <c r="AG17" s="52"/>
    </row>
    <row r="18" spans="1:33" s="3" customFormat="1" ht="32.25" customHeight="1" x14ac:dyDescent="0.2">
      <c r="A18" s="1">
        <f t="shared" ref="A18:A58" si="5">A17+1</f>
        <v>4202</v>
      </c>
      <c r="B18" s="1"/>
      <c r="C18" s="61" t="str">
        <f>IF(ISERROR(VLOOKUP(A18,検索データ!$D$2:$H$414,4,0)),"",VLOOKUP(A18,検索データ!$D$2:$H$414,4,0))</f>
        <v>伊香立</v>
      </c>
      <c r="D18" s="45" t="str">
        <f t="shared" si="1"/>
        <v>中学校</v>
      </c>
      <c r="E18" s="33"/>
      <c r="F18" s="34"/>
      <c r="G18" s="34"/>
      <c r="H18" s="38" t="str">
        <f t="shared" si="2"/>
        <v/>
      </c>
      <c r="I18" s="33"/>
      <c r="J18" s="34"/>
      <c r="K18" s="34"/>
      <c r="L18" s="38" t="str">
        <f t="shared" si="3"/>
        <v/>
      </c>
      <c r="M18" s="38" t="str">
        <f t="shared" si="4"/>
        <v/>
      </c>
      <c r="N18" s="30"/>
      <c r="O18" s="5">
        <v>10</v>
      </c>
      <c r="P18" s="58" t="s">
        <v>203</v>
      </c>
      <c r="Q18" s="5">
        <v>10</v>
      </c>
      <c r="R18" s="1"/>
      <c r="S18" s="1"/>
      <c r="T18" s="1"/>
      <c r="U18" s="51"/>
      <c r="V18" s="51"/>
      <c r="W18" s="51"/>
      <c r="X18" s="51"/>
      <c r="Y18" s="51"/>
      <c r="Z18" s="51"/>
      <c r="AA18" s="51"/>
      <c r="AB18" s="51"/>
      <c r="AC18" s="52"/>
      <c r="AD18" s="52"/>
      <c r="AE18" s="52"/>
      <c r="AF18" s="52"/>
      <c r="AG18" s="52"/>
    </row>
    <row r="19" spans="1:33" s="3" customFormat="1" ht="32.25" customHeight="1" x14ac:dyDescent="0.2">
      <c r="A19" s="1">
        <f t="shared" si="5"/>
        <v>4203</v>
      </c>
      <c r="B19" s="1"/>
      <c r="C19" s="61" t="str">
        <f>IF(ISERROR(VLOOKUP(A19,検索データ!$D$2:$H$414,4,0)),"",VLOOKUP(A19,検索データ!$D$2:$H$414,4,0))</f>
        <v>堅田</v>
      </c>
      <c r="D19" s="45" t="str">
        <f t="shared" si="1"/>
        <v>中学校</v>
      </c>
      <c r="E19" s="33"/>
      <c r="F19" s="34"/>
      <c r="G19" s="34"/>
      <c r="H19" s="38" t="str">
        <f t="shared" si="2"/>
        <v/>
      </c>
      <c r="I19" s="33"/>
      <c r="J19" s="34"/>
      <c r="K19" s="34"/>
      <c r="L19" s="38" t="str">
        <f t="shared" si="3"/>
        <v/>
      </c>
      <c r="M19" s="38" t="str">
        <f t="shared" si="4"/>
        <v/>
      </c>
      <c r="N19" s="30"/>
      <c r="O19" s="5">
        <v>11</v>
      </c>
      <c r="P19" s="58" t="s">
        <v>220</v>
      </c>
      <c r="Q19" s="5">
        <v>11</v>
      </c>
      <c r="R19" s="1"/>
      <c r="S19" s="1"/>
      <c r="T19" s="1"/>
      <c r="U19" s="51"/>
      <c r="V19" s="51"/>
      <c r="W19" s="51"/>
      <c r="X19" s="51"/>
      <c r="Y19" s="51"/>
      <c r="Z19" s="51"/>
      <c r="AA19" s="51"/>
      <c r="AB19" s="51"/>
      <c r="AC19" s="52"/>
      <c r="AD19" s="52"/>
      <c r="AE19" s="52"/>
      <c r="AF19" s="52"/>
      <c r="AG19" s="52"/>
    </row>
    <row r="20" spans="1:33" s="3" customFormat="1" ht="32.25" customHeight="1" x14ac:dyDescent="0.2">
      <c r="A20" s="1">
        <f t="shared" si="5"/>
        <v>4204</v>
      </c>
      <c r="B20" s="1"/>
      <c r="C20" s="61" t="str">
        <f>IF(ISERROR(VLOOKUP(A20,検索データ!$D$2:$H$414,4,0)),"",VLOOKUP(A20,検索データ!$D$2:$H$414,4,0))</f>
        <v>日吉</v>
      </c>
      <c r="D20" s="45" t="str">
        <f t="shared" si="1"/>
        <v>中学校</v>
      </c>
      <c r="E20" s="33"/>
      <c r="F20" s="34"/>
      <c r="G20" s="34"/>
      <c r="H20" s="38" t="str">
        <f t="shared" si="2"/>
        <v/>
      </c>
      <c r="I20" s="33"/>
      <c r="J20" s="34"/>
      <c r="K20" s="34"/>
      <c r="L20" s="38" t="str">
        <f t="shared" si="3"/>
        <v/>
      </c>
      <c r="M20" s="38" t="str">
        <f t="shared" si="4"/>
        <v/>
      </c>
      <c r="N20" s="30"/>
      <c r="O20" s="5">
        <v>12</v>
      </c>
      <c r="P20" s="58" t="s">
        <v>221</v>
      </c>
      <c r="Q20" s="5">
        <v>12</v>
      </c>
      <c r="S20" s="1"/>
      <c r="T20" s="1"/>
      <c r="U20" s="51"/>
      <c r="V20" s="51"/>
      <c r="W20" s="51"/>
      <c r="X20" s="51"/>
      <c r="Y20" s="51"/>
      <c r="Z20" s="51"/>
      <c r="AA20" s="51"/>
      <c r="AB20" s="51"/>
      <c r="AC20" s="52"/>
      <c r="AD20" s="52"/>
      <c r="AE20" s="52"/>
      <c r="AF20" s="52"/>
      <c r="AG20" s="52"/>
    </row>
    <row r="21" spans="1:33" s="3" customFormat="1" ht="32.25" customHeight="1" x14ac:dyDescent="0.2">
      <c r="A21" s="1">
        <f t="shared" si="5"/>
        <v>4205</v>
      </c>
      <c r="B21" s="1"/>
      <c r="C21" s="61" t="str">
        <f>IF(ISERROR(VLOOKUP(A21,検索データ!$D$2:$H$414,4,0)),"",VLOOKUP(A21,検索データ!$D$2:$H$414,4,0))</f>
        <v>唐崎</v>
      </c>
      <c r="D21" s="45" t="str">
        <f t="shared" si="1"/>
        <v>中学校</v>
      </c>
      <c r="E21" s="33"/>
      <c r="F21" s="34"/>
      <c r="G21" s="34"/>
      <c r="H21" s="38" t="str">
        <f t="shared" si="2"/>
        <v/>
      </c>
      <c r="I21" s="33"/>
      <c r="J21" s="34"/>
      <c r="K21" s="34"/>
      <c r="L21" s="38" t="str">
        <f t="shared" si="3"/>
        <v/>
      </c>
      <c r="M21" s="38" t="str">
        <f t="shared" si="4"/>
        <v/>
      </c>
      <c r="N21" s="30"/>
      <c r="O21" s="5">
        <v>13</v>
      </c>
      <c r="P21" s="58" t="s">
        <v>234</v>
      </c>
      <c r="Q21" s="5">
        <v>13</v>
      </c>
      <c r="U21" s="51"/>
      <c r="V21" s="51"/>
      <c r="W21" s="51"/>
      <c r="X21" s="51"/>
      <c r="Y21" s="51"/>
      <c r="Z21" s="51"/>
      <c r="AA21" s="51"/>
      <c r="AB21" s="51"/>
      <c r="AC21" s="52"/>
      <c r="AD21" s="52"/>
      <c r="AE21" s="52"/>
      <c r="AF21" s="52"/>
      <c r="AG21" s="52"/>
    </row>
    <row r="22" spans="1:33" s="3" customFormat="1" ht="32.25" customHeight="1" x14ac:dyDescent="0.2">
      <c r="A22" s="1">
        <f t="shared" si="5"/>
        <v>4206</v>
      </c>
      <c r="B22" s="1"/>
      <c r="C22" s="61" t="str">
        <f>IF(ISERROR(VLOOKUP(A22,検索データ!$D$2:$H$414,4,0)),"",VLOOKUP(A22,検索データ!$D$2:$H$414,4,0))</f>
        <v>皇子山</v>
      </c>
      <c r="D22" s="45" t="str">
        <f t="shared" si="1"/>
        <v>中学校</v>
      </c>
      <c r="E22" s="33"/>
      <c r="F22" s="34"/>
      <c r="G22" s="34"/>
      <c r="H22" s="38" t="str">
        <f t="shared" si="2"/>
        <v/>
      </c>
      <c r="I22" s="33"/>
      <c r="J22" s="34"/>
      <c r="K22" s="34"/>
      <c r="L22" s="38" t="str">
        <f t="shared" si="3"/>
        <v/>
      </c>
      <c r="M22" s="38" t="str">
        <f t="shared" si="4"/>
        <v/>
      </c>
      <c r="N22" s="30"/>
      <c r="O22" s="5">
        <v>14</v>
      </c>
      <c r="P22" s="58" t="s">
        <v>261</v>
      </c>
      <c r="Q22" s="5">
        <v>14</v>
      </c>
      <c r="U22" s="51"/>
      <c r="V22" s="51"/>
      <c r="W22" s="51"/>
      <c r="X22" s="51"/>
      <c r="Y22" s="51"/>
      <c r="Z22" s="51"/>
      <c r="AA22" s="51"/>
      <c r="AB22" s="51"/>
      <c r="AC22" s="52"/>
      <c r="AD22" s="52"/>
      <c r="AE22" s="52"/>
      <c r="AF22" s="52"/>
      <c r="AG22" s="52"/>
    </row>
    <row r="23" spans="1:33" s="3" customFormat="1" ht="32.25" customHeight="1" x14ac:dyDescent="0.2">
      <c r="A23" s="1">
        <f t="shared" si="5"/>
        <v>4207</v>
      </c>
      <c r="B23" s="1"/>
      <c r="C23" s="61" t="str">
        <f>IF(ISERROR(VLOOKUP(A23,検索データ!$D$2:$H$414,4,0)),"",VLOOKUP(A23,検索データ!$D$2:$H$414,4,0))</f>
        <v>打出</v>
      </c>
      <c r="D23" s="45" t="str">
        <f t="shared" si="1"/>
        <v>中学校</v>
      </c>
      <c r="E23" s="33"/>
      <c r="F23" s="34"/>
      <c r="G23" s="34"/>
      <c r="H23" s="38" t="str">
        <f t="shared" si="2"/>
        <v/>
      </c>
      <c r="I23" s="33"/>
      <c r="J23" s="34"/>
      <c r="K23" s="34"/>
      <c r="L23" s="38" t="str">
        <f t="shared" si="3"/>
        <v/>
      </c>
      <c r="M23" s="38" t="str">
        <f t="shared" si="4"/>
        <v/>
      </c>
      <c r="N23" s="30"/>
      <c r="O23" s="5">
        <v>15</v>
      </c>
      <c r="P23" s="58" t="s">
        <v>280</v>
      </c>
      <c r="Q23" s="5">
        <v>15</v>
      </c>
      <c r="U23" s="51"/>
      <c r="V23" s="51"/>
      <c r="W23" s="51"/>
      <c r="X23" s="51"/>
      <c r="Y23" s="51"/>
      <c r="Z23" s="51"/>
      <c r="AA23" s="51"/>
      <c r="AB23" s="51"/>
      <c r="AC23" s="52"/>
      <c r="AD23" s="52"/>
      <c r="AE23" s="52"/>
      <c r="AF23" s="52"/>
      <c r="AG23" s="52"/>
    </row>
    <row r="24" spans="1:33" s="3" customFormat="1" ht="32.25" customHeight="1" x14ac:dyDescent="0.2">
      <c r="A24" s="1">
        <f t="shared" si="5"/>
        <v>4208</v>
      </c>
      <c r="B24" s="1"/>
      <c r="C24" s="61" t="str">
        <f>IF(ISERROR(VLOOKUP(A24,検索データ!$D$2:$H$414,4,0)),"",VLOOKUP(A24,検索データ!$D$2:$H$414,4,0))</f>
        <v>粟津</v>
      </c>
      <c r="D24" s="45" t="str">
        <f t="shared" si="1"/>
        <v>中学校</v>
      </c>
      <c r="E24" s="33"/>
      <c r="F24" s="34"/>
      <c r="G24" s="34"/>
      <c r="H24" s="38" t="str">
        <f t="shared" si="2"/>
        <v/>
      </c>
      <c r="I24" s="33"/>
      <c r="J24" s="34"/>
      <c r="K24" s="34"/>
      <c r="L24" s="38" t="str">
        <f t="shared" si="3"/>
        <v/>
      </c>
      <c r="M24" s="38" t="str">
        <f t="shared" si="4"/>
        <v/>
      </c>
      <c r="N24" s="30"/>
      <c r="O24" s="5">
        <v>16</v>
      </c>
      <c r="P24" s="58" t="s">
        <v>289</v>
      </c>
      <c r="Q24" s="5">
        <v>16</v>
      </c>
      <c r="U24" s="51"/>
      <c r="V24" s="51"/>
      <c r="W24" s="51"/>
      <c r="X24" s="51"/>
      <c r="Y24" s="51"/>
      <c r="Z24" s="51"/>
      <c r="AA24" s="51"/>
      <c r="AB24" s="51"/>
      <c r="AC24" s="52"/>
      <c r="AD24" s="52"/>
      <c r="AE24" s="52"/>
      <c r="AF24" s="52"/>
      <c r="AG24" s="52"/>
    </row>
    <row r="25" spans="1:33" s="3" customFormat="1" ht="32.25" customHeight="1" x14ac:dyDescent="0.2">
      <c r="A25" s="1">
        <f t="shared" si="5"/>
        <v>4209</v>
      </c>
      <c r="B25" s="1"/>
      <c r="C25" s="61" t="str">
        <f>IF(ISERROR(VLOOKUP(A25,検索データ!$D$2:$H$414,4,0)),"",VLOOKUP(A25,検索データ!$D$2:$H$414,4,0))</f>
        <v>北大路</v>
      </c>
      <c r="D25" s="45" t="str">
        <f t="shared" si="1"/>
        <v>中学校</v>
      </c>
      <c r="E25" s="33"/>
      <c r="F25" s="34"/>
      <c r="G25" s="34"/>
      <c r="H25" s="38" t="str">
        <f t="shared" si="2"/>
        <v/>
      </c>
      <c r="I25" s="33"/>
      <c r="J25" s="34"/>
      <c r="K25" s="34"/>
      <c r="L25" s="38" t="str">
        <f t="shared" si="3"/>
        <v/>
      </c>
      <c r="M25" s="38" t="str">
        <f t="shared" si="4"/>
        <v/>
      </c>
      <c r="N25" s="30"/>
      <c r="O25" s="5">
        <v>17</v>
      </c>
      <c r="P25" s="58" t="s">
        <v>300</v>
      </c>
      <c r="Q25" s="5">
        <v>17</v>
      </c>
      <c r="U25" s="51"/>
      <c r="V25" s="51"/>
      <c r="W25" s="51"/>
      <c r="X25" s="51"/>
      <c r="Y25" s="51"/>
      <c r="Z25" s="51"/>
      <c r="AA25" s="51"/>
      <c r="AB25" s="51"/>
      <c r="AC25" s="52"/>
      <c r="AD25" s="52"/>
      <c r="AE25" s="52"/>
      <c r="AF25" s="52"/>
      <c r="AG25" s="52"/>
    </row>
    <row r="26" spans="1:33" s="3" customFormat="1" ht="32.25" customHeight="1" x14ac:dyDescent="0.2">
      <c r="A26" s="1">
        <f t="shared" si="5"/>
        <v>4210</v>
      </c>
      <c r="B26" s="1"/>
      <c r="C26" s="61" t="str">
        <f>IF(ISERROR(VLOOKUP(A26,検索データ!$D$2:$H$414,4,0)),"",VLOOKUP(A26,検索データ!$D$2:$H$414,4,0))</f>
        <v>南郷</v>
      </c>
      <c r="D26" s="45" t="str">
        <f t="shared" si="1"/>
        <v>中学校</v>
      </c>
      <c r="E26" s="33"/>
      <c r="F26" s="34"/>
      <c r="G26" s="34"/>
      <c r="H26" s="38" t="str">
        <f t="shared" si="2"/>
        <v/>
      </c>
      <c r="I26" s="33"/>
      <c r="J26" s="34"/>
      <c r="K26" s="34"/>
      <c r="L26" s="38" t="str">
        <f t="shared" si="3"/>
        <v/>
      </c>
      <c r="M26" s="38" t="str">
        <f t="shared" si="4"/>
        <v/>
      </c>
      <c r="N26" s="30"/>
      <c r="O26" s="5">
        <v>18</v>
      </c>
      <c r="P26" s="58" t="s">
        <v>307</v>
      </c>
      <c r="Q26" s="5">
        <v>18</v>
      </c>
      <c r="U26" s="51"/>
      <c r="V26" s="51"/>
      <c r="W26" s="51"/>
      <c r="X26" s="51"/>
      <c r="Y26" s="51"/>
      <c r="Z26" s="51"/>
      <c r="AA26" s="51"/>
      <c r="AB26" s="51"/>
      <c r="AC26" s="52"/>
      <c r="AD26" s="52"/>
      <c r="AE26" s="52"/>
      <c r="AF26" s="52"/>
      <c r="AG26" s="52"/>
    </row>
    <row r="27" spans="1:33" s="3" customFormat="1" ht="32.25" customHeight="1" x14ac:dyDescent="0.2">
      <c r="A27" s="1">
        <f t="shared" si="5"/>
        <v>4211</v>
      </c>
      <c r="B27" s="1"/>
      <c r="C27" s="61" t="str">
        <f>IF(ISERROR(VLOOKUP(A27,検索データ!$D$2:$H$414,4,0)),"",VLOOKUP(A27,検索データ!$D$2:$H$414,4,0))</f>
        <v>田上</v>
      </c>
      <c r="D27" s="45" t="str">
        <f t="shared" si="1"/>
        <v>中学校</v>
      </c>
      <c r="E27" s="33"/>
      <c r="F27" s="34"/>
      <c r="G27" s="34"/>
      <c r="H27" s="38" t="str">
        <f t="shared" si="2"/>
        <v/>
      </c>
      <c r="I27" s="33"/>
      <c r="J27" s="34"/>
      <c r="K27" s="34"/>
      <c r="L27" s="38" t="str">
        <f t="shared" si="3"/>
        <v/>
      </c>
      <c r="M27" s="38" t="str">
        <f t="shared" si="4"/>
        <v/>
      </c>
      <c r="N27" s="30"/>
      <c r="O27" s="76"/>
      <c r="P27" s="76"/>
      <c r="Q27" s="76"/>
      <c r="R27" s="76"/>
      <c r="S27" s="76"/>
      <c r="T27" s="76"/>
      <c r="U27" s="51"/>
      <c r="V27" s="51"/>
      <c r="W27" s="51"/>
      <c r="X27" s="51"/>
      <c r="Y27" s="51"/>
      <c r="Z27" s="51"/>
      <c r="AA27" s="51"/>
      <c r="AB27" s="51"/>
      <c r="AC27" s="52"/>
      <c r="AD27" s="52"/>
      <c r="AE27" s="52"/>
      <c r="AF27" s="52"/>
      <c r="AG27" s="52"/>
    </row>
    <row r="28" spans="1:33" s="3" customFormat="1" ht="32.25" customHeight="1" x14ac:dyDescent="0.2">
      <c r="A28" s="1">
        <f t="shared" si="5"/>
        <v>4212</v>
      </c>
      <c r="B28" s="1"/>
      <c r="C28" s="61" t="str">
        <f>IF(ISERROR(VLOOKUP(A28,検索データ!$D$2:$H$414,4,0)),"",VLOOKUP(A28,検索データ!$D$2:$H$414,4,0))</f>
        <v>瀬田</v>
      </c>
      <c r="D28" s="45" t="str">
        <f t="shared" si="1"/>
        <v>中学校</v>
      </c>
      <c r="E28" s="33"/>
      <c r="F28" s="34"/>
      <c r="G28" s="34"/>
      <c r="H28" s="38" t="str">
        <f t="shared" si="2"/>
        <v/>
      </c>
      <c r="I28" s="33"/>
      <c r="J28" s="34"/>
      <c r="K28" s="34"/>
      <c r="L28" s="38" t="str">
        <f t="shared" si="3"/>
        <v/>
      </c>
      <c r="M28" s="38" t="str">
        <f t="shared" si="4"/>
        <v/>
      </c>
      <c r="N28" s="30"/>
      <c r="O28" s="76"/>
      <c r="P28" s="76"/>
      <c r="Q28" s="76"/>
      <c r="R28" s="76"/>
      <c r="S28" s="76"/>
      <c r="T28" s="76"/>
      <c r="U28" s="51"/>
      <c r="V28" s="51"/>
      <c r="W28" s="51"/>
      <c r="X28" s="51"/>
      <c r="Y28" s="51"/>
      <c r="Z28" s="51"/>
      <c r="AA28" s="51"/>
      <c r="AB28" s="51"/>
      <c r="AC28" s="52"/>
      <c r="AD28" s="52"/>
      <c r="AE28" s="52"/>
      <c r="AF28" s="52"/>
      <c r="AG28" s="52"/>
    </row>
    <row r="29" spans="1:33" s="3" customFormat="1" ht="32.25" customHeight="1" x14ac:dyDescent="0.2">
      <c r="A29" s="1">
        <f t="shared" si="5"/>
        <v>4213</v>
      </c>
      <c r="B29" s="1"/>
      <c r="C29" s="61" t="str">
        <f>IF(ISERROR(VLOOKUP(A29,検索データ!$D$2:$H$414,4,0)),"",VLOOKUP(A29,検索データ!$D$2:$H$414,4,0))</f>
        <v>瀬田北</v>
      </c>
      <c r="D29" s="45" t="str">
        <f t="shared" si="1"/>
        <v>中学校</v>
      </c>
      <c r="E29" s="33"/>
      <c r="F29" s="34"/>
      <c r="G29" s="34"/>
      <c r="H29" s="38" t="str">
        <f t="shared" si="2"/>
        <v/>
      </c>
      <c r="I29" s="33"/>
      <c r="J29" s="34"/>
      <c r="K29" s="34"/>
      <c r="L29" s="38" t="str">
        <f t="shared" si="3"/>
        <v/>
      </c>
      <c r="M29" s="38" t="str">
        <f t="shared" si="4"/>
        <v/>
      </c>
      <c r="N29" s="30"/>
      <c r="O29" s="76"/>
      <c r="P29" s="76"/>
      <c r="Q29" s="76"/>
      <c r="R29" s="76"/>
      <c r="S29" s="76"/>
      <c r="T29" s="76"/>
      <c r="U29" s="51"/>
      <c r="V29" s="51"/>
      <c r="W29" s="51"/>
      <c r="X29" s="51"/>
      <c r="Y29" s="51"/>
      <c r="Z29" s="51"/>
      <c r="AA29" s="51"/>
      <c r="AB29" s="51"/>
      <c r="AC29" s="52"/>
      <c r="AD29" s="52"/>
      <c r="AE29" s="52"/>
      <c r="AF29" s="52"/>
      <c r="AG29" s="52"/>
    </row>
    <row r="30" spans="1:33" s="3" customFormat="1" ht="32.25" customHeight="1" x14ac:dyDescent="0.2">
      <c r="A30" s="1">
        <f t="shared" si="5"/>
        <v>4214</v>
      </c>
      <c r="B30" s="1"/>
      <c r="C30" s="61" t="str">
        <f>IF(ISERROR(VLOOKUP(A30,検索データ!$D$2:$H$414,4,0)),"",VLOOKUP(A30,検索データ!$D$2:$H$414,4,0))</f>
        <v>滋賀大学教育学部附属</v>
      </c>
      <c r="D30" s="45" t="str">
        <f t="shared" si="1"/>
        <v>中学校</v>
      </c>
      <c r="E30" s="33"/>
      <c r="F30" s="34"/>
      <c r="G30" s="34"/>
      <c r="H30" s="38" t="str">
        <f t="shared" si="2"/>
        <v/>
      </c>
      <c r="I30" s="33"/>
      <c r="J30" s="34"/>
      <c r="K30" s="34"/>
      <c r="L30" s="38" t="str">
        <f t="shared" si="3"/>
        <v/>
      </c>
      <c r="M30" s="38" t="str">
        <f t="shared" si="4"/>
        <v/>
      </c>
      <c r="N30" s="30"/>
      <c r="O30" s="76"/>
      <c r="P30" s="76"/>
      <c r="Q30" s="76"/>
      <c r="R30" s="76"/>
      <c r="S30" s="76"/>
      <c r="T30" s="76"/>
      <c r="U30" s="51"/>
      <c r="V30" s="51"/>
      <c r="W30" s="51"/>
      <c r="X30" s="51"/>
      <c r="Y30" s="51"/>
      <c r="Z30" s="51"/>
      <c r="AA30" s="51"/>
      <c r="AB30" s="51"/>
      <c r="AC30" s="52"/>
      <c r="AD30" s="52"/>
      <c r="AE30" s="52"/>
      <c r="AF30" s="52"/>
      <c r="AG30" s="52"/>
    </row>
    <row r="31" spans="1:33" s="3" customFormat="1" ht="32.25" customHeight="1" x14ac:dyDescent="0.2">
      <c r="A31" s="1">
        <f t="shared" si="5"/>
        <v>4215</v>
      </c>
      <c r="B31" s="1"/>
      <c r="C31" s="61" t="str">
        <f>IF(ISERROR(VLOOKUP(A31,検索データ!$D$2:$H$414,4,0)),"",VLOOKUP(A31,検索データ!$D$2:$H$414,4,0))</f>
        <v>比叡山</v>
      </c>
      <c r="D31" s="45" t="str">
        <f t="shared" si="1"/>
        <v>中学校</v>
      </c>
      <c r="E31" s="33"/>
      <c r="F31" s="34"/>
      <c r="G31" s="34"/>
      <c r="H31" s="38" t="str">
        <f t="shared" si="2"/>
        <v/>
      </c>
      <c r="I31" s="33"/>
      <c r="J31" s="34"/>
      <c r="K31" s="34"/>
      <c r="L31" s="38" t="str">
        <f t="shared" si="3"/>
        <v/>
      </c>
      <c r="M31" s="38" t="str">
        <f t="shared" si="4"/>
        <v/>
      </c>
      <c r="N31" s="30"/>
      <c r="O31" s="76"/>
      <c r="P31" s="76"/>
      <c r="Q31" s="76"/>
      <c r="R31" s="76"/>
      <c r="S31" s="76"/>
      <c r="T31" s="76"/>
      <c r="U31" s="51"/>
      <c r="V31" s="51"/>
      <c r="W31" s="51"/>
      <c r="X31" s="51"/>
      <c r="Y31" s="51"/>
      <c r="Z31" s="51"/>
      <c r="AA31" s="51"/>
      <c r="AB31" s="51"/>
      <c r="AC31" s="52"/>
      <c r="AD31" s="52"/>
      <c r="AE31" s="52"/>
      <c r="AF31" s="52"/>
      <c r="AG31" s="52"/>
    </row>
    <row r="32" spans="1:33" s="3" customFormat="1" ht="32.25" customHeight="1" x14ac:dyDescent="0.2">
      <c r="A32" s="1">
        <f t="shared" si="5"/>
        <v>4216</v>
      </c>
      <c r="B32" s="1"/>
      <c r="C32" s="61" t="str">
        <f>IF(ISERROR(VLOOKUP(A32,検索データ!$D$2:$H$414,4,0)),"",VLOOKUP(A32,検索データ!$D$2:$H$414,4,0))</f>
        <v>石山</v>
      </c>
      <c r="D32" s="45" t="str">
        <f t="shared" si="1"/>
        <v>中学校</v>
      </c>
      <c r="E32" s="33"/>
      <c r="F32" s="34"/>
      <c r="G32" s="34"/>
      <c r="H32" s="38" t="str">
        <f t="shared" si="2"/>
        <v/>
      </c>
      <c r="I32" s="33"/>
      <c r="J32" s="34"/>
      <c r="K32" s="34"/>
      <c r="L32" s="38" t="str">
        <f t="shared" si="3"/>
        <v/>
      </c>
      <c r="M32" s="38" t="str">
        <f t="shared" si="4"/>
        <v/>
      </c>
      <c r="N32" s="30"/>
      <c r="O32" s="76"/>
      <c r="P32" s="76"/>
      <c r="Q32" s="76"/>
      <c r="R32" s="76"/>
      <c r="S32" s="76"/>
      <c r="T32" s="76"/>
      <c r="U32" s="51"/>
      <c r="V32" s="51"/>
      <c r="W32" s="51"/>
      <c r="X32" s="51"/>
      <c r="Y32" s="51"/>
      <c r="Z32" s="51"/>
      <c r="AA32" s="51"/>
      <c r="AB32" s="51"/>
      <c r="AC32" s="52"/>
      <c r="AD32" s="52"/>
      <c r="AE32" s="52"/>
      <c r="AF32" s="52"/>
      <c r="AG32" s="52"/>
    </row>
    <row r="33" spans="1:33" s="3" customFormat="1" ht="32.25" customHeight="1" x14ac:dyDescent="0.2">
      <c r="A33" s="1">
        <f t="shared" si="5"/>
        <v>4217</v>
      </c>
      <c r="B33" s="1"/>
      <c r="C33" s="61" t="str">
        <f>IF(ISERROR(VLOOKUP(A33,検索データ!$D$2:$H$414,4,0)),"",VLOOKUP(A33,検索データ!$D$2:$H$414,4,0))</f>
        <v>真野</v>
      </c>
      <c r="D33" s="45" t="str">
        <f t="shared" si="1"/>
        <v>中学校</v>
      </c>
      <c r="E33" s="33"/>
      <c r="F33" s="34"/>
      <c r="G33" s="34"/>
      <c r="H33" s="38" t="str">
        <f t="shared" si="2"/>
        <v/>
      </c>
      <c r="I33" s="33"/>
      <c r="J33" s="34"/>
      <c r="K33" s="34"/>
      <c r="L33" s="38" t="str">
        <f t="shared" si="3"/>
        <v/>
      </c>
      <c r="M33" s="38" t="str">
        <f t="shared" si="4"/>
        <v/>
      </c>
      <c r="N33" s="30"/>
      <c r="O33" s="76"/>
      <c r="P33" s="76"/>
      <c r="Q33" s="76"/>
      <c r="R33" s="76"/>
      <c r="S33" s="76"/>
      <c r="T33" s="76"/>
      <c r="U33" s="51"/>
      <c r="V33" s="51"/>
      <c r="W33" s="51"/>
      <c r="X33" s="51"/>
      <c r="Y33" s="51"/>
      <c r="Z33" s="51"/>
      <c r="AA33" s="51"/>
      <c r="AB33" s="51"/>
      <c r="AC33" s="52"/>
      <c r="AD33" s="52"/>
      <c r="AE33" s="52"/>
      <c r="AF33" s="52"/>
      <c r="AG33" s="52"/>
    </row>
    <row r="34" spans="1:33" s="3" customFormat="1" ht="32.25" customHeight="1" x14ac:dyDescent="0.2">
      <c r="A34" s="1">
        <f t="shared" si="5"/>
        <v>4218</v>
      </c>
      <c r="B34" s="1"/>
      <c r="C34" s="61" t="str">
        <f>IF(ISERROR(VLOOKUP(A34,検索データ!$D$2:$H$414,4,0)),"",VLOOKUP(A34,検索データ!$D$2:$H$414,4,0))</f>
        <v>青山</v>
      </c>
      <c r="D34" s="45" t="str">
        <f t="shared" si="1"/>
        <v>中学校</v>
      </c>
      <c r="E34" s="33"/>
      <c r="F34" s="34"/>
      <c r="G34" s="34"/>
      <c r="H34" s="38" t="str">
        <f t="shared" si="2"/>
        <v/>
      </c>
      <c r="I34" s="33"/>
      <c r="J34" s="34"/>
      <c r="K34" s="34"/>
      <c r="L34" s="38" t="str">
        <f t="shared" si="3"/>
        <v/>
      </c>
      <c r="M34" s="38" t="str">
        <f t="shared" si="4"/>
        <v/>
      </c>
      <c r="N34" s="30"/>
      <c r="O34" s="76"/>
      <c r="P34" s="76"/>
      <c r="Q34" s="76"/>
      <c r="R34" s="76"/>
      <c r="S34" s="76"/>
      <c r="T34" s="76"/>
      <c r="U34" s="51"/>
      <c r="V34" s="51"/>
      <c r="W34" s="51"/>
      <c r="X34" s="51"/>
      <c r="Y34" s="51"/>
      <c r="Z34" s="51"/>
      <c r="AA34" s="51"/>
      <c r="AB34" s="51"/>
      <c r="AC34" s="52"/>
      <c r="AD34" s="52"/>
      <c r="AE34" s="52"/>
      <c r="AF34" s="52"/>
      <c r="AG34" s="52"/>
    </row>
    <row r="35" spans="1:33" s="3" customFormat="1" ht="32.25" customHeight="1" x14ac:dyDescent="0.2">
      <c r="A35" s="1">
        <f t="shared" si="5"/>
        <v>4219</v>
      </c>
      <c r="B35" s="1"/>
      <c r="C35" s="61" t="str">
        <f>IF(ISERROR(VLOOKUP(A35,検索データ!$D$2:$H$414,4,0)),"",VLOOKUP(A35,検索データ!$D$2:$H$414,4,0))</f>
        <v>幸福の科学学園関西</v>
      </c>
      <c r="D35" s="45" t="str">
        <f t="shared" si="1"/>
        <v>中学校</v>
      </c>
      <c r="E35" s="33"/>
      <c r="F35" s="34"/>
      <c r="G35" s="34"/>
      <c r="H35" s="38" t="str">
        <f t="shared" si="2"/>
        <v/>
      </c>
      <c r="I35" s="33"/>
      <c r="J35" s="34"/>
      <c r="K35" s="34"/>
      <c r="L35" s="38" t="str">
        <f t="shared" si="3"/>
        <v/>
      </c>
      <c r="M35" s="38" t="str">
        <f t="shared" si="4"/>
        <v/>
      </c>
      <c r="N35" s="30"/>
      <c r="O35" s="76"/>
      <c r="P35" s="76"/>
      <c r="Q35" s="76"/>
      <c r="R35" s="76"/>
      <c r="S35" s="76"/>
      <c r="T35" s="76"/>
      <c r="U35" s="51"/>
      <c r="V35" s="51"/>
      <c r="W35" s="51"/>
      <c r="X35" s="51"/>
      <c r="Y35" s="51"/>
      <c r="Z35" s="51"/>
      <c r="AA35" s="51"/>
      <c r="AB35" s="51"/>
      <c r="AC35" s="52"/>
      <c r="AD35" s="52"/>
      <c r="AE35" s="52"/>
      <c r="AF35" s="52"/>
      <c r="AG35" s="52"/>
    </row>
    <row r="36" spans="1:33" s="3" customFormat="1" ht="32.25" customHeight="1" x14ac:dyDescent="0.2">
      <c r="A36" s="1">
        <f t="shared" si="5"/>
        <v>4220</v>
      </c>
      <c r="B36" s="1"/>
      <c r="C36" s="61" t="str">
        <f>IF(ISERROR(VLOOKUP(A36,検索データ!$D$2:$H$414,4,0)),"",VLOOKUP(A36,検索データ!$D$2:$H$414,4,0))</f>
        <v>仰木</v>
      </c>
      <c r="D36" s="45" t="str">
        <f t="shared" si="1"/>
        <v>中学校</v>
      </c>
      <c r="E36" s="33"/>
      <c r="F36" s="34"/>
      <c r="G36" s="34"/>
      <c r="H36" s="38" t="str">
        <f t="shared" si="2"/>
        <v/>
      </c>
      <c r="I36" s="33"/>
      <c r="J36" s="34"/>
      <c r="K36" s="34"/>
      <c r="L36" s="38" t="str">
        <f t="shared" si="3"/>
        <v/>
      </c>
      <c r="M36" s="38" t="str">
        <f t="shared" si="4"/>
        <v/>
      </c>
      <c r="N36" s="30"/>
      <c r="O36" s="76"/>
      <c r="P36" s="76"/>
      <c r="Q36" s="76"/>
      <c r="R36" s="76"/>
      <c r="S36" s="76"/>
      <c r="T36" s="76"/>
      <c r="U36" s="51"/>
      <c r="V36" s="51"/>
      <c r="W36" s="51"/>
      <c r="X36" s="51"/>
      <c r="Y36" s="51"/>
      <c r="Z36" s="51"/>
      <c r="AA36" s="51"/>
      <c r="AB36" s="51"/>
      <c r="AC36" s="52"/>
      <c r="AD36" s="52"/>
      <c r="AE36" s="52"/>
      <c r="AF36" s="52"/>
      <c r="AG36" s="52"/>
    </row>
    <row r="37" spans="1:33" s="3" customFormat="1" ht="32.25" customHeight="1" x14ac:dyDescent="0.2">
      <c r="A37" s="1">
        <f t="shared" si="5"/>
        <v>4221</v>
      </c>
      <c r="B37" s="1"/>
      <c r="C37" s="61" t="str">
        <f>IF(ISERROR(VLOOKUP(A37,検索データ!$D$2:$H$414,4,0)),"",VLOOKUP(A37,検索データ!$D$2:$H$414,4,0))</f>
        <v>志賀</v>
      </c>
      <c r="D37" s="45" t="str">
        <f t="shared" si="1"/>
        <v>中学校</v>
      </c>
      <c r="E37" s="33"/>
      <c r="F37" s="34"/>
      <c r="G37" s="34"/>
      <c r="H37" s="38" t="str">
        <f t="shared" si="2"/>
        <v/>
      </c>
      <c r="I37" s="33"/>
      <c r="J37" s="34"/>
      <c r="K37" s="34"/>
      <c r="L37" s="38" t="str">
        <f t="shared" si="3"/>
        <v/>
      </c>
      <c r="M37" s="38" t="str">
        <f t="shared" si="4"/>
        <v/>
      </c>
      <c r="N37" s="30"/>
      <c r="O37" s="76"/>
      <c r="P37" s="76"/>
      <c r="Q37" s="76"/>
      <c r="R37" s="76"/>
      <c r="S37" s="76"/>
      <c r="T37" s="76"/>
      <c r="U37" s="51"/>
      <c r="V37" s="51"/>
      <c r="W37" s="51"/>
      <c r="X37" s="51"/>
      <c r="Y37" s="51"/>
      <c r="Z37" s="51"/>
      <c r="AA37" s="51"/>
      <c r="AB37" s="51"/>
      <c r="AC37" s="52"/>
      <c r="AD37" s="52"/>
      <c r="AE37" s="52"/>
      <c r="AF37" s="52"/>
      <c r="AG37" s="52"/>
    </row>
    <row r="38" spans="1:33" s="3" customFormat="1" ht="32.25" customHeight="1" x14ac:dyDescent="0.2">
      <c r="A38" s="1">
        <f t="shared" si="5"/>
        <v>4222</v>
      </c>
      <c r="B38" s="1"/>
      <c r="C38" s="61" t="str">
        <f>IF(ISERROR(VLOOKUP(A38,検索データ!$D$2:$H$414,4,0)),"",VLOOKUP(A38,検索データ!$D$2:$H$414,4,0))</f>
        <v/>
      </c>
      <c r="D38" s="45" t="str">
        <f t="shared" si="1"/>
        <v>中学校</v>
      </c>
      <c r="E38" s="33"/>
      <c r="F38" s="34"/>
      <c r="G38" s="34"/>
      <c r="H38" s="38" t="str">
        <f t="shared" si="2"/>
        <v/>
      </c>
      <c r="I38" s="33"/>
      <c r="J38" s="34"/>
      <c r="K38" s="34"/>
      <c r="L38" s="38" t="str">
        <f t="shared" si="3"/>
        <v/>
      </c>
      <c r="M38" s="38" t="str">
        <f t="shared" si="4"/>
        <v/>
      </c>
      <c r="N38" s="30"/>
      <c r="O38" s="76"/>
      <c r="P38" s="76"/>
      <c r="Q38" s="76"/>
      <c r="R38" s="76"/>
      <c r="S38" s="76"/>
      <c r="T38" s="76"/>
      <c r="U38" s="51"/>
      <c r="V38" s="51"/>
      <c r="W38" s="51"/>
      <c r="X38" s="51"/>
      <c r="Y38" s="51"/>
      <c r="Z38" s="51"/>
      <c r="AA38" s="51"/>
      <c r="AB38" s="51"/>
      <c r="AC38" s="52"/>
      <c r="AD38" s="52"/>
      <c r="AE38" s="52"/>
      <c r="AF38" s="52"/>
      <c r="AG38" s="52"/>
    </row>
    <row r="39" spans="1:33" s="3" customFormat="1" ht="32.25" customHeight="1" x14ac:dyDescent="0.2">
      <c r="A39" s="1">
        <f t="shared" si="5"/>
        <v>4223</v>
      </c>
      <c r="B39" s="1"/>
      <c r="C39" s="61" t="str">
        <f>IF(ISERROR(VLOOKUP(A39,検索データ!$D$2:$H$414,4,0)),"",VLOOKUP(A39,検索データ!$D$2:$H$414,4,0))</f>
        <v/>
      </c>
      <c r="D39" s="45" t="str">
        <f t="shared" si="1"/>
        <v>中学校</v>
      </c>
      <c r="E39" s="33"/>
      <c r="F39" s="34"/>
      <c r="G39" s="34"/>
      <c r="H39" s="38" t="str">
        <f t="shared" si="2"/>
        <v/>
      </c>
      <c r="I39" s="33"/>
      <c r="J39" s="34"/>
      <c r="K39" s="34"/>
      <c r="L39" s="38" t="str">
        <f t="shared" si="3"/>
        <v/>
      </c>
      <c r="M39" s="38" t="str">
        <f t="shared" si="4"/>
        <v/>
      </c>
      <c r="N39" s="30"/>
      <c r="O39" s="76"/>
      <c r="P39" s="76"/>
      <c r="Q39" s="76"/>
      <c r="R39" s="76"/>
      <c r="S39" s="76"/>
      <c r="T39" s="76"/>
      <c r="U39" s="51"/>
      <c r="V39" s="51"/>
      <c r="W39" s="51"/>
      <c r="X39" s="51"/>
      <c r="Y39" s="51"/>
      <c r="Z39" s="51"/>
      <c r="AA39" s="51"/>
      <c r="AB39" s="51"/>
      <c r="AC39" s="52"/>
      <c r="AD39" s="52"/>
      <c r="AE39" s="52"/>
      <c r="AF39" s="52"/>
      <c r="AG39" s="52"/>
    </row>
    <row r="40" spans="1:33" ht="32.25" customHeight="1" x14ac:dyDescent="0.2">
      <c r="A40" s="1">
        <f t="shared" si="5"/>
        <v>4224</v>
      </c>
      <c r="C40" s="61" t="str">
        <f>IF(ISERROR(VLOOKUP(A40,検索データ!$D$2:$H$414,4,0)),"",VLOOKUP(A40,検索データ!$D$2:$H$414,4,0))</f>
        <v/>
      </c>
      <c r="D40" s="45" t="str">
        <f t="shared" si="1"/>
        <v>中学校</v>
      </c>
      <c r="E40" s="33"/>
      <c r="F40" s="34"/>
      <c r="G40" s="34"/>
      <c r="H40" s="38" t="str">
        <f t="shared" si="2"/>
        <v/>
      </c>
      <c r="I40" s="33"/>
      <c r="J40" s="34"/>
      <c r="K40" s="34"/>
      <c r="L40" s="38" t="str">
        <f t="shared" si="3"/>
        <v/>
      </c>
      <c r="M40" s="38" t="str">
        <f t="shared" si="4"/>
        <v/>
      </c>
      <c r="N40" s="7"/>
      <c r="O40" s="76"/>
      <c r="P40" s="76"/>
      <c r="Q40" s="76"/>
      <c r="R40" s="76"/>
      <c r="S40" s="76"/>
      <c r="T40" s="76"/>
    </row>
    <row r="41" spans="1:33" s="3" customFormat="1" ht="32.25" customHeight="1" x14ac:dyDescent="0.2">
      <c r="A41" s="1">
        <f t="shared" si="5"/>
        <v>4225</v>
      </c>
      <c r="B41" s="1"/>
      <c r="C41" s="61" t="str">
        <f>IF(ISERROR(VLOOKUP(A41,検索データ!$D$2:$H$414,4,0)),"",VLOOKUP(A41,検索データ!$D$2:$H$414,4,0))</f>
        <v/>
      </c>
      <c r="D41" s="45" t="str">
        <f t="shared" si="1"/>
        <v>中学校</v>
      </c>
      <c r="E41" s="33"/>
      <c r="F41" s="34"/>
      <c r="G41" s="34"/>
      <c r="H41" s="38" t="str">
        <f t="shared" si="2"/>
        <v/>
      </c>
      <c r="I41" s="33"/>
      <c r="J41" s="34"/>
      <c r="K41" s="34"/>
      <c r="L41" s="38" t="str">
        <f t="shared" si="3"/>
        <v/>
      </c>
      <c r="M41" s="38" t="str">
        <f t="shared" si="4"/>
        <v/>
      </c>
      <c r="N41" s="31"/>
      <c r="O41" s="77"/>
      <c r="P41" s="77"/>
      <c r="Q41" s="77"/>
      <c r="R41" s="77"/>
      <c r="S41" s="77"/>
      <c r="T41" s="77"/>
      <c r="U41" s="51"/>
      <c r="V41" s="51"/>
      <c r="W41" s="51"/>
      <c r="X41" s="51"/>
      <c r="Y41" s="51"/>
      <c r="Z41" s="51"/>
      <c r="AA41" s="51"/>
      <c r="AB41" s="51"/>
      <c r="AC41" s="52"/>
      <c r="AD41" s="52"/>
      <c r="AE41" s="52"/>
      <c r="AF41" s="52"/>
      <c r="AG41" s="52"/>
    </row>
    <row r="42" spans="1:33" ht="32.25" customHeight="1" x14ac:dyDescent="0.2">
      <c r="A42" s="1">
        <f t="shared" si="5"/>
        <v>4226</v>
      </c>
      <c r="C42" s="61" t="str">
        <f>IF(ISERROR(VLOOKUP(A42,検索データ!$D$2:$H$414,4,0)),"",VLOOKUP(A42,検索データ!$D$2:$H$414,4,0))</f>
        <v/>
      </c>
      <c r="D42" s="45" t="str">
        <f t="shared" si="1"/>
        <v>中学校</v>
      </c>
      <c r="E42" s="33"/>
      <c r="F42" s="34"/>
      <c r="G42" s="34"/>
      <c r="H42" s="38" t="str">
        <f t="shared" si="2"/>
        <v/>
      </c>
      <c r="I42" s="33"/>
      <c r="J42" s="34"/>
      <c r="K42" s="34"/>
      <c r="L42" s="38" t="str">
        <f t="shared" si="3"/>
        <v/>
      </c>
      <c r="M42" s="38" t="str">
        <f t="shared" si="4"/>
        <v/>
      </c>
      <c r="N42" s="32"/>
      <c r="O42" s="78"/>
      <c r="P42" s="78"/>
      <c r="Q42" s="78"/>
      <c r="R42" s="78"/>
      <c r="S42" s="78"/>
      <c r="T42" s="78"/>
    </row>
    <row r="43" spans="1:33" ht="32.25" customHeight="1" x14ac:dyDescent="0.2">
      <c r="A43" s="1">
        <f t="shared" si="5"/>
        <v>4227</v>
      </c>
      <c r="C43" s="61" t="str">
        <f>IF(ISERROR(VLOOKUP(A43,検索データ!$D$2:$H$414,4,0)),"",VLOOKUP(A43,検索データ!$D$2:$H$414,4,0))</f>
        <v/>
      </c>
      <c r="D43" s="45" t="str">
        <f t="shared" si="1"/>
        <v>中学校</v>
      </c>
      <c r="E43" s="33"/>
      <c r="F43" s="34"/>
      <c r="G43" s="34"/>
      <c r="H43" s="38" t="str">
        <f t="shared" si="2"/>
        <v/>
      </c>
      <c r="I43" s="33"/>
      <c r="J43" s="34"/>
      <c r="K43" s="34"/>
      <c r="L43" s="38" t="str">
        <f t="shared" si="3"/>
        <v/>
      </c>
      <c r="M43" s="38" t="str">
        <f t="shared" si="4"/>
        <v/>
      </c>
      <c r="N43" s="31"/>
      <c r="O43" s="77"/>
      <c r="P43" s="77"/>
      <c r="Q43" s="77"/>
      <c r="R43" s="77"/>
      <c r="S43" s="77"/>
      <c r="T43" s="77"/>
    </row>
    <row r="44" spans="1:33" ht="32.25" customHeight="1" x14ac:dyDescent="0.2">
      <c r="A44" s="1">
        <f t="shared" si="5"/>
        <v>4228</v>
      </c>
      <c r="C44" s="61" t="str">
        <f>IF(ISERROR(VLOOKUP(A44,検索データ!$D$2:$H$414,4,0)),"",VLOOKUP(A44,検索データ!$D$2:$H$414,4,0))</f>
        <v/>
      </c>
      <c r="D44" s="45" t="str">
        <f t="shared" si="1"/>
        <v>中学校</v>
      </c>
      <c r="E44" s="33"/>
      <c r="F44" s="34"/>
      <c r="G44" s="34"/>
      <c r="H44" s="38" t="str">
        <f t="shared" si="2"/>
        <v/>
      </c>
      <c r="I44" s="33"/>
      <c r="J44" s="34"/>
      <c r="K44" s="34"/>
      <c r="L44" s="38" t="str">
        <f t="shared" si="3"/>
        <v/>
      </c>
      <c r="M44" s="38" t="str">
        <f t="shared" si="4"/>
        <v/>
      </c>
      <c r="N44" s="31"/>
      <c r="O44" s="77"/>
      <c r="P44" s="77"/>
      <c r="Q44" s="77"/>
      <c r="R44" s="77"/>
      <c r="S44" s="77"/>
      <c r="T44" s="77"/>
    </row>
    <row r="45" spans="1:33" ht="32.25" customHeight="1" x14ac:dyDescent="0.2">
      <c r="A45" s="1">
        <f t="shared" si="5"/>
        <v>4229</v>
      </c>
      <c r="C45" s="61" t="str">
        <f>IF(ISERROR(VLOOKUP(A45,検索データ!$D$2:$H$414,4,0)),"",VLOOKUP(A45,検索データ!$D$2:$H$414,4,0))</f>
        <v/>
      </c>
      <c r="D45" s="45" t="str">
        <f t="shared" si="1"/>
        <v>中学校</v>
      </c>
      <c r="E45" s="33"/>
      <c r="F45" s="34"/>
      <c r="G45" s="34"/>
      <c r="H45" s="38" t="str">
        <f t="shared" si="2"/>
        <v/>
      </c>
      <c r="I45" s="33"/>
      <c r="J45" s="34"/>
      <c r="K45" s="34"/>
      <c r="L45" s="38" t="str">
        <f t="shared" si="3"/>
        <v/>
      </c>
      <c r="M45" s="38" t="str">
        <f t="shared" si="4"/>
        <v/>
      </c>
      <c r="N45" s="31"/>
      <c r="O45" s="77"/>
      <c r="P45" s="77"/>
      <c r="Q45" s="77"/>
      <c r="R45" s="77"/>
      <c r="S45" s="77"/>
      <c r="T45" s="77"/>
    </row>
    <row r="46" spans="1:33" ht="32.25" customHeight="1" x14ac:dyDescent="0.2">
      <c r="A46" s="1">
        <f t="shared" si="5"/>
        <v>4230</v>
      </c>
      <c r="C46" s="61" t="str">
        <f>IF(ISERROR(VLOOKUP(A46,検索データ!$D$2:$H$414,4,0)),"",VLOOKUP(A46,検索データ!$D$2:$H$414,4,0))</f>
        <v/>
      </c>
      <c r="D46" s="45" t="str">
        <f t="shared" si="1"/>
        <v>中学校</v>
      </c>
      <c r="E46" s="33"/>
      <c r="F46" s="34"/>
      <c r="G46" s="34"/>
      <c r="H46" s="38" t="str">
        <f t="shared" si="2"/>
        <v/>
      </c>
      <c r="I46" s="33"/>
      <c r="J46" s="34"/>
      <c r="K46" s="34"/>
      <c r="L46" s="38" t="str">
        <f t="shared" si="3"/>
        <v/>
      </c>
      <c r="M46" s="38" t="str">
        <f t="shared" si="4"/>
        <v/>
      </c>
      <c r="N46" s="8"/>
      <c r="O46" s="8"/>
      <c r="P46" s="8"/>
      <c r="Q46" s="8"/>
      <c r="R46" s="8"/>
      <c r="S46" s="8"/>
      <c r="T46" s="8"/>
    </row>
    <row r="47" spans="1:33" ht="32.25" customHeight="1" x14ac:dyDescent="0.2">
      <c r="A47" s="1">
        <f t="shared" si="5"/>
        <v>4231</v>
      </c>
      <c r="C47" s="61" t="str">
        <f>IF(ISERROR(VLOOKUP(A47,検索データ!$D$2:$H$414,4,0)),"",VLOOKUP(A47,検索データ!$D$2:$H$414,4,0))</f>
        <v/>
      </c>
      <c r="D47" s="45" t="str">
        <f t="shared" si="1"/>
        <v>中学校</v>
      </c>
      <c r="E47" s="33"/>
      <c r="F47" s="34"/>
      <c r="G47" s="34"/>
      <c r="H47" s="38" t="str">
        <f t="shared" si="2"/>
        <v/>
      </c>
      <c r="I47" s="33"/>
      <c r="J47" s="34"/>
      <c r="K47" s="34"/>
      <c r="L47" s="38" t="str">
        <f t="shared" si="3"/>
        <v/>
      </c>
      <c r="M47" s="38" t="str">
        <f t="shared" si="4"/>
        <v/>
      </c>
      <c r="N47" s="8"/>
      <c r="O47" s="8"/>
      <c r="P47" s="8"/>
      <c r="Q47" s="8"/>
      <c r="R47" s="8"/>
      <c r="S47" s="8"/>
      <c r="T47" s="8"/>
    </row>
    <row r="48" spans="1:33" ht="32.25" customHeight="1" x14ac:dyDescent="0.2">
      <c r="A48" s="1">
        <f t="shared" si="5"/>
        <v>4232</v>
      </c>
      <c r="C48" s="61" t="str">
        <f>IF(ISERROR(VLOOKUP(A48,検索データ!$D$2:$H$414,4,0)),"",VLOOKUP(A48,検索データ!$D$2:$H$414,4,0))</f>
        <v/>
      </c>
      <c r="D48" s="45" t="str">
        <f t="shared" si="1"/>
        <v>中学校</v>
      </c>
      <c r="E48" s="33"/>
      <c r="F48" s="34"/>
      <c r="G48" s="34"/>
      <c r="H48" s="38" t="str">
        <f t="shared" si="2"/>
        <v/>
      </c>
      <c r="I48" s="33"/>
      <c r="J48" s="34"/>
      <c r="K48" s="34"/>
      <c r="L48" s="38" t="str">
        <f t="shared" si="3"/>
        <v/>
      </c>
      <c r="M48" s="38" t="str">
        <f t="shared" si="4"/>
        <v/>
      </c>
      <c r="N48" s="8"/>
      <c r="O48" s="8"/>
      <c r="P48" s="8"/>
      <c r="Q48" s="8"/>
      <c r="R48" s="8"/>
      <c r="S48" s="8"/>
      <c r="T48" s="8"/>
    </row>
    <row r="49" spans="1:20" ht="32.25" customHeight="1" x14ac:dyDescent="0.2">
      <c r="A49" s="1">
        <f t="shared" si="5"/>
        <v>4233</v>
      </c>
      <c r="C49" s="61" t="str">
        <f>IF(ISERROR(VLOOKUP(A49,検索データ!$D$2:$H$414,4,0)),"",VLOOKUP(A49,検索データ!$D$2:$H$414,4,0))</f>
        <v/>
      </c>
      <c r="D49" s="45" t="str">
        <f t="shared" si="1"/>
        <v>中学校</v>
      </c>
      <c r="E49" s="33"/>
      <c r="F49" s="34"/>
      <c r="G49" s="34"/>
      <c r="H49" s="38" t="str">
        <f t="shared" si="2"/>
        <v/>
      </c>
      <c r="I49" s="33"/>
      <c r="J49" s="34"/>
      <c r="K49" s="34"/>
      <c r="L49" s="38" t="str">
        <f t="shared" si="3"/>
        <v/>
      </c>
      <c r="M49" s="38" t="str">
        <f t="shared" si="4"/>
        <v/>
      </c>
      <c r="N49" s="8"/>
      <c r="O49" s="8"/>
      <c r="P49" s="8"/>
      <c r="Q49" s="8"/>
      <c r="R49" s="8"/>
      <c r="S49" s="8"/>
      <c r="T49" s="8"/>
    </row>
    <row r="50" spans="1:20" ht="32.25" customHeight="1" x14ac:dyDescent="0.2">
      <c r="A50" s="1">
        <f t="shared" si="5"/>
        <v>4234</v>
      </c>
      <c r="C50" s="61" t="str">
        <f>IF(ISERROR(VLOOKUP(A50,検索データ!$D$2:$H$414,4,0)),"",VLOOKUP(A50,検索データ!$D$2:$H$414,4,0))</f>
        <v/>
      </c>
      <c r="D50" s="45" t="str">
        <f t="shared" si="1"/>
        <v>中学校</v>
      </c>
      <c r="E50" s="33"/>
      <c r="F50" s="34"/>
      <c r="G50" s="34"/>
      <c r="H50" s="38" t="str">
        <f t="shared" si="2"/>
        <v/>
      </c>
      <c r="I50" s="33"/>
      <c r="J50" s="34"/>
      <c r="K50" s="34"/>
      <c r="L50" s="38" t="str">
        <f t="shared" si="3"/>
        <v/>
      </c>
      <c r="M50" s="38" t="str">
        <f t="shared" si="4"/>
        <v/>
      </c>
      <c r="N50" s="8"/>
      <c r="O50" s="8"/>
      <c r="P50" s="8"/>
      <c r="Q50" s="8"/>
      <c r="R50" s="8"/>
      <c r="S50" s="8"/>
      <c r="T50" s="8"/>
    </row>
    <row r="51" spans="1:20" ht="32.25" customHeight="1" x14ac:dyDescent="0.2">
      <c r="A51" s="1">
        <f t="shared" si="5"/>
        <v>4235</v>
      </c>
      <c r="C51" s="61" t="str">
        <f>IF(ISERROR(VLOOKUP(A51,検索データ!$D$2:$H$414,4,0)),"",VLOOKUP(A51,検索データ!$D$2:$H$414,4,0))</f>
        <v/>
      </c>
      <c r="D51" s="45" t="str">
        <f t="shared" si="1"/>
        <v>中学校</v>
      </c>
      <c r="E51" s="33"/>
      <c r="F51" s="34"/>
      <c r="G51" s="34"/>
      <c r="H51" s="38" t="str">
        <f t="shared" si="2"/>
        <v/>
      </c>
      <c r="I51" s="33"/>
      <c r="J51" s="34"/>
      <c r="K51" s="34"/>
      <c r="L51" s="38" t="str">
        <f t="shared" si="3"/>
        <v/>
      </c>
      <c r="M51" s="38" t="str">
        <f t="shared" si="4"/>
        <v/>
      </c>
      <c r="N51" s="8"/>
      <c r="O51" s="8"/>
      <c r="P51" s="8"/>
      <c r="Q51" s="8"/>
      <c r="R51" s="8"/>
      <c r="S51" s="8"/>
      <c r="T51" s="8"/>
    </row>
    <row r="52" spans="1:20" ht="32.25" customHeight="1" x14ac:dyDescent="0.2">
      <c r="A52" s="1">
        <f t="shared" si="5"/>
        <v>4236</v>
      </c>
      <c r="C52" s="61" t="str">
        <f>IF(ISERROR(VLOOKUP(A52,検索データ!$D$2:$H$414,4,0)),"",VLOOKUP(A52,検索データ!$D$2:$H$414,4,0))</f>
        <v/>
      </c>
      <c r="D52" s="45" t="str">
        <f t="shared" si="1"/>
        <v>中学校</v>
      </c>
      <c r="E52" s="33"/>
      <c r="F52" s="34"/>
      <c r="G52" s="34"/>
      <c r="H52" s="38" t="str">
        <f t="shared" si="2"/>
        <v/>
      </c>
      <c r="I52" s="33"/>
      <c r="J52" s="34"/>
      <c r="K52" s="34"/>
      <c r="L52" s="38" t="str">
        <f t="shared" si="3"/>
        <v/>
      </c>
      <c r="M52" s="38" t="str">
        <f t="shared" si="4"/>
        <v/>
      </c>
      <c r="N52" s="8"/>
      <c r="O52" s="8"/>
      <c r="P52" s="8"/>
      <c r="Q52" s="8"/>
      <c r="R52" s="8"/>
      <c r="S52" s="8"/>
      <c r="T52" s="8"/>
    </row>
    <row r="53" spans="1:20" ht="32.25" customHeight="1" x14ac:dyDescent="0.2">
      <c r="A53" s="1">
        <f t="shared" si="5"/>
        <v>4237</v>
      </c>
      <c r="C53" s="61" t="str">
        <f>IF(ISERROR(VLOOKUP(A53,検索データ!$D$2:$H$414,4,0)),"",VLOOKUP(A53,検索データ!$D$2:$H$414,4,0))</f>
        <v/>
      </c>
      <c r="D53" s="45" t="str">
        <f t="shared" si="1"/>
        <v>中学校</v>
      </c>
      <c r="E53" s="33"/>
      <c r="F53" s="34"/>
      <c r="G53" s="34"/>
      <c r="H53" s="38" t="str">
        <f t="shared" si="2"/>
        <v/>
      </c>
      <c r="I53" s="33"/>
      <c r="J53" s="34"/>
      <c r="K53" s="34"/>
      <c r="L53" s="38" t="str">
        <f t="shared" si="3"/>
        <v/>
      </c>
      <c r="M53" s="38" t="str">
        <f t="shared" si="4"/>
        <v/>
      </c>
      <c r="N53" s="8"/>
      <c r="O53" s="8"/>
      <c r="P53" s="8"/>
      <c r="Q53" s="8"/>
      <c r="R53" s="8"/>
      <c r="S53" s="8"/>
      <c r="T53" s="8"/>
    </row>
    <row r="54" spans="1:20" ht="32.25" customHeight="1" x14ac:dyDescent="0.2">
      <c r="A54" s="1">
        <f t="shared" si="5"/>
        <v>4238</v>
      </c>
      <c r="C54" s="61" t="str">
        <f>IF(ISERROR(VLOOKUP(A54,検索データ!$D$2:$H$414,4,0)),"",VLOOKUP(A54,検索データ!$D$2:$H$414,4,0))</f>
        <v/>
      </c>
      <c r="D54" s="45" t="str">
        <f t="shared" si="1"/>
        <v>中学校</v>
      </c>
      <c r="E54" s="33"/>
      <c r="F54" s="34"/>
      <c r="G54" s="34"/>
      <c r="H54" s="38" t="str">
        <f t="shared" si="2"/>
        <v/>
      </c>
      <c r="I54" s="33"/>
      <c r="J54" s="34"/>
      <c r="K54" s="34"/>
      <c r="L54" s="38" t="str">
        <f t="shared" si="3"/>
        <v/>
      </c>
      <c r="M54" s="38" t="str">
        <f t="shared" si="4"/>
        <v/>
      </c>
      <c r="N54" s="8"/>
      <c r="O54" s="8"/>
      <c r="P54" s="8"/>
      <c r="Q54" s="8"/>
      <c r="R54" s="8"/>
      <c r="S54" s="8"/>
      <c r="T54" s="8"/>
    </row>
    <row r="55" spans="1:20" ht="32.25" customHeight="1" x14ac:dyDescent="0.2">
      <c r="A55" s="1">
        <f t="shared" si="5"/>
        <v>4239</v>
      </c>
      <c r="C55" s="61" t="str">
        <f>IF(ISERROR(VLOOKUP(A55,検索データ!$D$2:$H$414,4,0)),"",VLOOKUP(A55,検索データ!$D$2:$H$414,4,0))</f>
        <v/>
      </c>
      <c r="D55" s="45" t="str">
        <f t="shared" si="1"/>
        <v>中学校</v>
      </c>
      <c r="E55" s="33"/>
      <c r="F55" s="34"/>
      <c r="G55" s="34"/>
      <c r="H55" s="38" t="str">
        <f t="shared" si="2"/>
        <v/>
      </c>
      <c r="I55" s="33"/>
      <c r="J55" s="34"/>
      <c r="K55" s="34"/>
      <c r="L55" s="38" t="str">
        <f t="shared" si="3"/>
        <v/>
      </c>
      <c r="M55" s="38" t="str">
        <f t="shared" si="4"/>
        <v/>
      </c>
      <c r="N55" s="8"/>
      <c r="O55" s="8"/>
      <c r="P55" s="8"/>
      <c r="Q55" s="8"/>
      <c r="R55" s="8"/>
      <c r="S55" s="8"/>
      <c r="T55" s="8"/>
    </row>
    <row r="56" spans="1:20" ht="32.25" customHeight="1" x14ac:dyDescent="0.2">
      <c r="A56" s="1">
        <f t="shared" si="5"/>
        <v>4240</v>
      </c>
      <c r="C56" s="61" t="str">
        <f>IF(ISERROR(VLOOKUP(A56,検索データ!$D$2:$H$414,4,0)),"",VLOOKUP(A56,検索データ!$D$2:$H$414,4,0))</f>
        <v/>
      </c>
      <c r="D56" s="45" t="str">
        <f t="shared" si="1"/>
        <v>中学校</v>
      </c>
      <c r="E56" s="33"/>
      <c r="F56" s="34"/>
      <c r="G56" s="34"/>
      <c r="H56" s="38" t="str">
        <f t="shared" si="2"/>
        <v/>
      </c>
      <c r="I56" s="33"/>
      <c r="J56" s="34"/>
      <c r="K56" s="34"/>
      <c r="L56" s="38" t="str">
        <f t="shared" si="3"/>
        <v/>
      </c>
      <c r="M56" s="38" t="str">
        <f t="shared" si="4"/>
        <v/>
      </c>
    </row>
    <row r="57" spans="1:20" ht="32.25" customHeight="1" x14ac:dyDescent="0.2">
      <c r="A57" s="1">
        <f t="shared" si="5"/>
        <v>4241</v>
      </c>
      <c r="C57" s="61" t="str">
        <f>IF(ISERROR(VLOOKUP(A57,検索データ!$D$2:$H$414,4,0)),"",VLOOKUP(A57,検索データ!$D$2:$H$414,4,0))</f>
        <v/>
      </c>
      <c r="D57" s="45" t="str">
        <f t="shared" si="1"/>
        <v>中学校</v>
      </c>
      <c r="E57" s="33"/>
      <c r="F57" s="34"/>
      <c r="G57" s="34"/>
      <c r="H57" s="38" t="str">
        <f t="shared" si="2"/>
        <v/>
      </c>
      <c r="I57" s="33"/>
      <c r="J57" s="34"/>
      <c r="K57" s="34"/>
      <c r="L57" s="38" t="str">
        <f t="shared" si="3"/>
        <v/>
      </c>
      <c r="M57" s="38" t="str">
        <f t="shared" si="4"/>
        <v/>
      </c>
    </row>
    <row r="58" spans="1:20" ht="32.25" customHeight="1" x14ac:dyDescent="0.2">
      <c r="A58" s="1">
        <f t="shared" si="5"/>
        <v>4242</v>
      </c>
      <c r="C58" s="61" t="str">
        <f>IF(ISERROR(VLOOKUP(A58,検索データ!$D$2:$H$414,4,0)),"",VLOOKUP(A58,検索データ!$D$2:$H$414,4,0))</f>
        <v/>
      </c>
      <c r="D58" s="45" t="str">
        <f t="shared" si="1"/>
        <v>中学校</v>
      </c>
      <c r="E58" s="33"/>
      <c r="F58" s="34"/>
      <c r="G58" s="34"/>
      <c r="H58" s="38" t="str">
        <f t="shared" si="2"/>
        <v/>
      </c>
      <c r="I58" s="33"/>
      <c r="J58" s="34"/>
      <c r="K58" s="34"/>
      <c r="L58" s="38" t="str">
        <f t="shared" si="3"/>
        <v/>
      </c>
      <c r="M58" s="38" t="str">
        <f t="shared" si="4"/>
        <v/>
      </c>
    </row>
    <row r="59" spans="1:20" ht="32.25" customHeight="1" x14ac:dyDescent="0.2">
      <c r="A59" s="62"/>
      <c r="B59" s="62"/>
      <c r="C59" s="62"/>
      <c r="D59" s="62"/>
      <c r="E59" s="62"/>
      <c r="F59" s="63"/>
      <c r="G59" s="62"/>
      <c r="H59" s="62"/>
      <c r="I59" s="62"/>
      <c r="J59" s="62"/>
      <c r="K59" s="62"/>
      <c r="L59" s="62"/>
      <c r="M59" s="62"/>
      <c r="N59" s="62"/>
      <c r="O59" s="62"/>
      <c r="P59" s="62"/>
      <c r="Q59" s="62"/>
      <c r="R59" s="62"/>
      <c r="S59" s="62"/>
      <c r="T59" s="62"/>
    </row>
    <row r="60" spans="1:20" ht="32.25" customHeight="1" x14ac:dyDescent="0.2">
      <c r="A60" s="62"/>
      <c r="B60" s="62"/>
      <c r="C60" s="62"/>
      <c r="D60" s="62"/>
      <c r="E60" s="62"/>
      <c r="F60" s="63"/>
      <c r="G60" s="62"/>
      <c r="H60" s="62"/>
      <c r="I60" s="62"/>
      <c r="J60" s="62"/>
      <c r="K60" s="62"/>
      <c r="L60" s="62"/>
      <c r="M60" s="62"/>
      <c r="N60" s="62"/>
      <c r="O60" s="62"/>
      <c r="P60" s="62"/>
      <c r="Q60" s="62"/>
      <c r="R60" s="62"/>
      <c r="S60" s="62"/>
      <c r="T60" s="62"/>
    </row>
    <row r="61" spans="1:20" ht="32.25" customHeight="1" x14ac:dyDescent="0.2">
      <c r="A61" s="62"/>
      <c r="B61" s="62"/>
      <c r="C61" s="62"/>
      <c r="D61" s="62"/>
      <c r="E61" s="62"/>
      <c r="F61" s="63"/>
      <c r="G61" s="62"/>
      <c r="H61" s="62"/>
      <c r="I61" s="62"/>
      <c r="J61" s="62"/>
      <c r="K61" s="62"/>
      <c r="L61" s="62"/>
      <c r="M61" s="62"/>
      <c r="N61" s="62"/>
      <c r="O61" s="62"/>
      <c r="P61" s="62"/>
      <c r="Q61" s="62"/>
      <c r="R61" s="62"/>
      <c r="S61" s="62"/>
      <c r="T61" s="62"/>
    </row>
    <row r="62" spans="1:20" ht="32.25" customHeight="1" x14ac:dyDescent="0.2">
      <c r="A62" s="62"/>
      <c r="B62" s="62"/>
      <c r="C62" s="62"/>
      <c r="D62" s="62"/>
      <c r="E62" s="62"/>
      <c r="F62" s="63"/>
      <c r="G62" s="62"/>
      <c r="H62" s="62"/>
      <c r="I62" s="62"/>
      <c r="J62" s="62"/>
      <c r="K62" s="62"/>
      <c r="L62" s="62"/>
      <c r="M62" s="62"/>
      <c r="N62" s="62"/>
      <c r="O62" s="62"/>
      <c r="P62" s="62"/>
      <c r="Q62" s="62"/>
      <c r="R62" s="62"/>
      <c r="S62" s="62"/>
      <c r="T62" s="62"/>
    </row>
    <row r="63" spans="1:20" ht="32.25" customHeight="1" x14ac:dyDescent="0.2">
      <c r="A63" s="62"/>
      <c r="B63" s="62"/>
      <c r="C63" s="62"/>
      <c r="D63" s="62"/>
      <c r="E63" s="62"/>
      <c r="F63" s="63"/>
      <c r="G63" s="62"/>
      <c r="H63" s="62"/>
      <c r="I63" s="62"/>
      <c r="J63" s="62"/>
      <c r="K63" s="62"/>
      <c r="L63" s="62"/>
      <c r="M63" s="62"/>
      <c r="N63" s="62"/>
      <c r="O63" s="62"/>
      <c r="P63" s="62"/>
      <c r="Q63" s="62"/>
      <c r="R63" s="62"/>
      <c r="S63" s="62"/>
      <c r="T63" s="62"/>
    </row>
    <row r="64" spans="1:20" ht="32.25" customHeight="1" x14ac:dyDescent="0.2">
      <c r="A64" s="62"/>
      <c r="B64" s="62"/>
      <c r="C64" s="62"/>
      <c r="D64" s="62"/>
      <c r="E64" s="62"/>
      <c r="F64" s="63"/>
      <c r="G64" s="62"/>
      <c r="H64" s="62"/>
      <c r="I64" s="62"/>
      <c r="J64" s="62"/>
      <c r="K64" s="62"/>
      <c r="L64" s="62"/>
      <c r="M64" s="62"/>
      <c r="N64" s="62"/>
      <c r="O64" s="62"/>
      <c r="P64" s="62"/>
      <c r="Q64" s="62"/>
      <c r="R64" s="62"/>
      <c r="S64" s="62"/>
      <c r="T64" s="62"/>
    </row>
    <row r="65" spans="6:28" s="62" customFormat="1" ht="32.25" customHeight="1" x14ac:dyDescent="0.2">
      <c r="F65" s="63"/>
      <c r="U65" s="50"/>
      <c r="V65" s="50"/>
      <c r="W65" s="50"/>
      <c r="X65" s="50"/>
      <c r="Y65" s="50"/>
      <c r="Z65" s="50"/>
      <c r="AA65" s="50"/>
      <c r="AB65" s="50"/>
    </row>
    <row r="66" spans="6:28" s="62" customFormat="1" ht="32.25" customHeight="1" x14ac:dyDescent="0.2">
      <c r="F66" s="63"/>
      <c r="U66" s="50"/>
      <c r="V66" s="50"/>
      <c r="W66" s="50"/>
      <c r="X66" s="50"/>
      <c r="Y66" s="50"/>
      <c r="Z66" s="50"/>
      <c r="AA66" s="50"/>
      <c r="AB66" s="50"/>
    </row>
    <row r="67" spans="6:28" s="62" customFormat="1" ht="32.25" customHeight="1" x14ac:dyDescent="0.2">
      <c r="F67" s="63"/>
      <c r="U67" s="50"/>
      <c r="V67" s="50"/>
      <c r="W67" s="50"/>
      <c r="X67" s="50"/>
      <c r="Y67" s="50"/>
      <c r="Z67" s="50"/>
      <c r="AA67" s="50"/>
      <c r="AB67" s="50"/>
    </row>
    <row r="68" spans="6:28" s="62" customFormat="1" x14ac:dyDescent="0.2">
      <c r="F68" s="63"/>
      <c r="U68" s="50"/>
      <c r="V68" s="50"/>
      <c r="W68" s="50"/>
      <c r="X68" s="50"/>
      <c r="Y68" s="50"/>
      <c r="Z68" s="50"/>
      <c r="AA68" s="50"/>
      <c r="AB68" s="50"/>
    </row>
    <row r="69" spans="6:28" s="62" customFormat="1" x14ac:dyDescent="0.2">
      <c r="F69" s="63"/>
      <c r="U69" s="50"/>
      <c r="V69" s="50"/>
      <c r="W69" s="50"/>
      <c r="X69" s="50"/>
      <c r="Y69" s="50"/>
      <c r="Z69" s="50"/>
      <c r="AA69" s="50"/>
      <c r="AB69" s="50"/>
    </row>
    <row r="70" spans="6:28" s="62" customFormat="1" x14ac:dyDescent="0.2">
      <c r="F70" s="63"/>
      <c r="U70" s="50"/>
      <c r="V70" s="50"/>
      <c r="W70" s="50"/>
      <c r="X70" s="50"/>
      <c r="Y70" s="50"/>
      <c r="Z70" s="50"/>
      <c r="AA70" s="50"/>
      <c r="AB70" s="50"/>
    </row>
    <row r="71" spans="6:28" s="62" customFormat="1" x14ac:dyDescent="0.2">
      <c r="F71" s="63"/>
      <c r="U71" s="50"/>
      <c r="V71" s="50"/>
      <c r="W71" s="50"/>
      <c r="X71" s="50"/>
      <c r="Y71" s="50"/>
      <c r="Z71" s="50"/>
      <c r="AA71" s="50"/>
      <c r="AB71" s="50"/>
    </row>
    <row r="72" spans="6:28" s="62" customFormat="1" x14ac:dyDescent="0.2">
      <c r="F72" s="63"/>
      <c r="U72" s="50"/>
      <c r="V72" s="50"/>
      <c r="W72" s="50"/>
      <c r="X72" s="50"/>
      <c r="Y72" s="50"/>
      <c r="Z72" s="50"/>
      <c r="AA72" s="50"/>
      <c r="AB72" s="50"/>
    </row>
    <row r="73" spans="6:28" s="62" customFormat="1" x14ac:dyDescent="0.2">
      <c r="F73" s="63"/>
      <c r="U73" s="50"/>
      <c r="V73" s="50"/>
      <c r="W73" s="50"/>
      <c r="X73" s="50"/>
      <c r="Y73" s="50"/>
      <c r="Z73" s="50"/>
      <c r="AA73" s="50"/>
      <c r="AB73" s="50"/>
    </row>
    <row r="74" spans="6:28" s="62" customFormat="1" x14ac:dyDescent="0.2">
      <c r="F74" s="63"/>
      <c r="U74" s="50"/>
      <c r="V74" s="50"/>
      <c r="W74" s="50"/>
      <c r="X74" s="50"/>
      <c r="Y74" s="50"/>
      <c r="Z74" s="50"/>
      <c r="AA74" s="50"/>
      <c r="AB74" s="50"/>
    </row>
    <row r="75" spans="6:28" s="62" customFormat="1" x14ac:dyDescent="0.2">
      <c r="F75" s="63"/>
      <c r="U75" s="50"/>
      <c r="V75" s="50"/>
      <c r="W75" s="50"/>
      <c r="X75" s="50"/>
      <c r="Y75" s="50"/>
      <c r="Z75" s="50"/>
      <c r="AA75" s="50"/>
      <c r="AB75" s="50"/>
    </row>
    <row r="76" spans="6:28" s="62" customFormat="1" x14ac:dyDescent="0.2">
      <c r="F76" s="63"/>
      <c r="U76" s="50"/>
      <c r="V76" s="50"/>
      <c r="W76" s="50"/>
      <c r="X76" s="50"/>
      <c r="Y76" s="50"/>
      <c r="Z76" s="50"/>
      <c r="AA76" s="50"/>
      <c r="AB76" s="50"/>
    </row>
    <row r="77" spans="6:28" s="62" customFormat="1" x14ac:dyDescent="0.2">
      <c r="F77" s="63"/>
      <c r="U77" s="50"/>
      <c r="V77" s="50"/>
      <c r="W77" s="50"/>
      <c r="X77" s="50"/>
      <c r="Y77" s="50"/>
      <c r="Z77" s="50"/>
      <c r="AA77" s="50"/>
      <c r="AB77" s="50"/>
    </row>
    <row r="78" spans="6:28" s="62" customFormat="1" x14ac:dyDescent="0.2">
      <c r="F78" s="63"/>
      <c r="U78" s="50"/>
      <c r="V78" s="50"/>
      <c r="W78" s="50"/>
      <c r="X78" s="50"/>
      <c r="Y78" s="50"/>
      <c r="Z78" s="50"/>
      <c r="AA78" s="50"/>
      <c r="AB78" s="50"/>
    </row>
    <row r="79" spans="6:28" s="62" customFormat="1" x14ac:dyDescent="0.2">
      <c r="F79" s="63"/>
      <c r="U79" s="50"/>
      <c r="V79" s="50"/>
      <c r="W79" s="50"/>
      <c r="X79" s="50"/>
      <c r="Y79" s="50"/>
      <c r="Z79" s="50"/>
      <c r="AA79" s="50"/>
      <c r="AB79" s="50"/>
    </row>
    <row r="80" spans="6:28" s="62" customFormat="1" x14ac:dyDescent="0.2">
      <c r="F80" s="63"/>
      <c r="U80" s="50"/>
      <c r="V80" s="50"/>
      <c r="W80" s="50"/>
      <c r="X80" s="50"/>
      <c r="Y80" s="50"/>
      <c r="Z80" s="50"/>
      <c r="AA80" s="50"/>
      <c r="AB80" s="50"/>
    </row>
    <row r="81" spans="6:28" s="62" customFormat="1" x14ac:dyDescent="0.2">
      <c r="F81" s="63"/>
      <c r="U81" s="50"/>
      <c r="V81" s="50"/>
      <c r="W81" s="50"/>
      <c r="X81" s="50"/>
      <c r="Y81" s="50"/>
      <c r="Z81" s="50"/>
      <c r="AA81" s="50"/>
      <c r="AB81" s="50"/>
    </row>
    <row r="82" spans="6:28" s="62" customFormat="1" x14ac:dyDescent="0.2">
      <c r="F82" s="63"/>
      <c r="U82" s="50"/>
      <c r="V82" s="50"/>
      <c r="W82" s="50"/>
      <c r="X82" s="50"/>
      <c r="Y82" s="50"/>
      <c r="Z82" s="50"/>
      <c r="AA82" s="50"/>
      <c r="AB82" s="50"/>
    </row>
    <row r="83" spans="6:28" s="62" customFormat="1" x14ac:dyDescent="0.2">
      <c r="F83" s="63"/>
      <c r="U83" s="50"/>
      <c r="V83" s="50"/>
      <c r="W83" s="50"/>
      <c r="X83" s="50"/>
      <c r="Y83" s="50"/>
      <c r="Z83" s="50"/>
      <c r="AA83" s="50"/>
      <c r="AB83" s="50"/>
    </row>
    <row r="84" spans="6:28" s="62" customFormat="1" x14ac:dyDescent="0.2">
      <c r="F84" s="63"/>
      <c r="U84" s="50"/>
      <c r="V84" s="50"/>
      <c r="W84" s="50"/>
      <c r="X84" s="50"/>
      <c r="Y84" s="50"/>
      <c r="Z84" s="50"/>
      <c r="AA84" s="50"/>
      <c r="AB84" s="50"/>
    </row>
    <row r="85" spans="6:28" s="62" customFormat="1" x14ac:dyDescent="0.2">
      <c r="F85" s="63"/>
      <c r="U85" s="50"/>
      <c r="V85" s="50"/>
      <c r="W85" s="50"/>
      <c r="X85" s="50"/>
      <c r="Y85" s="50"/>
      <c r="Z85" s="50"/>
      <c r="AA85" s="50"/>
      <c r="AB85" s="50"/>
    </row>
    <row r="86" spans="6:28" s="62" customFormat="1" x14ac:dyDescent="0.2">
      <c r="F86" s="63"/>
      <c r="U86" s="50"/>
      <c r="V86" s="50"/>
      <c r="W86" s="50"/>
      <c r="X86" s="50"/>
      <c r="Y86" s="50"/>
      <c r="Z86" s="50"/>
      <c r="AA86" s="50"/>
      <c r="AB86" s="50"/>
    </row>
    <row r="87" spans="6:28" s="62" customFormat="1" x14ac:dyDescent="0.2">
      <c r="F87" s="63"/>
      <c r="U87" s="50"/>
      <c r="V87" s="50"/>
      <c r="W87" s="50"/>
      <c r="X87" s="50"/>
      <c r="Y87" s="50"/>
      <c r="Z87" s="50"/>
      <c r="AA87" s="50"/>
      <c r="AB87" s="50"/>
    </row>
    <row r="88" spans="6:28" s="62" customFormat="1" x14ac:dyDescent="0.2">
      <c r="F88" s="63"/>
      <c r="U88" s="50"/>
      <c r="V88" s="50"/>
      <c r="W88" s="50"/>
      <c r="X88" s="50"/>
      <c r="Y88" s="50"/>
      <c r="Z88" s="50"/>
      <c r="AA88" s="50"/>
      <c r="AB88" s="50"/>
    </row>
    <row r="89" spans="6:28" s="62" customFormat="1" x14ac:dyDescent="0.2">
      <c r="F89" s="63"/>
      <c r="U89" s="50"/>
      <c r="V89" s="50"/>
      <c r="W89" s="50"/>
      <c r="X89" s="50"/>
      <c r="Y89" s="50"/>
      <c r="Z89" s="50"/>
      <c r="AA89" s="50"/>
      <c r="AB89" s="50"/>
    </row>
    <row r="90" spans="6:28" s="62" customFormat="1" x14ac:dyDescent="0.2">
      <c r="F90" s="63"/>
      <c r="U90" s="50"/>
      <c r="V90" s="50"/>
      <c r="W90" s="50"/>
      <c r="X90" s="50"/>
      <c r="Y90" s="50"/>
      <c r="Z90" s="50"/>
      <c r="AA90" s="50"/>
      <c r="AB90" s="50"/>
    </row>
    <row r="91" spans="6:28" s="62" customFormat="1" x14ac:dyDescent="0.2">
      <c r="F91" s="63"/>
      <c r="U91" s="50"/>
      <c r="V91" s="50"/>
      <c r="W91" s="50"/>
      <c r="X91" s="50"/>
      <c r="Y91" s="50"/>
      <c r="Z91" s="50"/>
      <c r="AA91" s="50"/>
      <c r="AB91" s="50"/>
    </row>
    <row r="92" spans="6:28" s="62" customFormat="1" x14ac:dyDescent="0.2">
      <c r="F92" s="63"/>
      <c r="U92" s="50"/>
      <c r="V92" s="50"/>
      <c r="W92" s="50"/>
      <c r="X92" s="50"/>
      <c r="Y92" s="50"/>
      <c r="Z92" s="50"/>
      <c r="AA92" s="50"/>
      <c r="AB92" s="50"/>
    </row>
    <row r="93" spans="6:28" s="62" customFormat="1" x14ac:dyDescent="0.2">
      <c r="F93" s="63"/>
      <c r="U93" s="50"/>
      <c r="V93" s="50"/>
      <c r="W93" s="50"/>
      <c r="X93" s="50"/>
      <c r="Y93" s="50"/>
      <c r="Z93" s="50"/>
      <c r="AA93" s="50"/>
      <c r="AB93" s="50"/>
    </row>
    <row r="94" spans="6:28" s="62" customFormat="1" x14ac:dyDescent="0.2">
      <c r="F94" s="63"/>
      <c r="U94" s="50"/>
      <c r="V94" s="50"/>
      <c r="W94" s="50"/>
      <c r="X94" s="50"/>
      <c r="Y94" s="50"/>
      <c r="Z94" s="50"/>
      <c r="AA94" s="50"/>
      <c r="AB94" s="50"/>
    </row>
    <row r="95" spans="6:28" s="62" customFormat="1" x14ac:dyDescent="0.2">
      <c r="F95" s="63"/>
      <c r="U95" s="50"/>
      <c r="V95" s="50"/>
      <c r="W95" s="50"/>
      <c r="X95" s="50"/>
      <c r="Y95" s="50"/>
      <c r="Z95" s="50"/>
      <c r="AA95" s="50"/>
      <c r="AB95" s="50"/>
    </row>
    <row r="96" spans="6:28" s="62" customFormat="1" x14ac:dyDescent="0.2">
      <c r="F96" s="63"/>
      <c r="U96" s="50"/>
      <c r="V96" s="50"/>
      <c r="W96" s="50"/>
      <c r="X96" s="50"/>
      <c r="Y96" s="50"/>
      <c r="Z96" s="50"/>
      <c r="AA96" s="50"/>
      <c r="AB96" s="50"/>
    </row>
    <row r="97" spans="6:28" s="62" customFormat="1" x14ac:dyDescent="0.2">
      <c r="F97" s="63"/>
      <c r="U97" s="50"/>
      <c r="V97" s="50"/>
      <c r="W97" s="50"/>
      <c r="X97" s="50"/>
      <c r="Y97" s="50"/>
      <c r="Z97" s="50"/>
      <c r="AA97" s="50"/>
      <c r="AB97" s="50"/>
    </row>
    <row r="98" spans="6:28" s="62" customFormat="1" x14ac:dyDescent="0.2">
      <c r="F98" s="63"/>
      <c r="U98" s="50"/>
      <c r="V98" s="50"/>
      <c r="W98" s="50"/>
      <c r="X98" s="50"/>
      <c r="Y98" s="50"/>
      <c r="Z98" s="50"/>
      <c r="AA98" s="50"/>
      <c r="AB98" s="50"/>
    </row>
    <row r="99" spans="6:28" s="62" customFormat="1" x14ac:dyDescent="0.2">
      <c r="F99" s="63"/>
      <c r="U99" s="50"/>
      <c r="V99" s="50"/>
      <c r="W99" s="50"/>
      <c r="X99" s="50"/>
      <c r="Y99" s="50"/>
      <c r="Z99" s="50"/>
      <c r="AA99" s="50"/>
      <c r="AB99" s="50"/>
    </row>
    <row r="100" spans="6:28" s="62" customFormat="1" x14ac:dyDescent="0.2">
      <c r="F100" s="63"/>
      <c r="U100" s="50"/>
      <c r="V100" s="50"/>
      <c r="W100" s="50"/>
      <c r="X100" s="50"/>
      <c r="Y100" s="50"/>
      <c r="Z100" s="50"/>
      <c r="AA100" s="50"/>
      <c r="AB100" s="50"/>
    </row>
    <row r="101" spans="6:28" s="62" customFormat="1" x14ac:dyDescent="0.2">
      <c r="F101" s="63"/>
      <c r="U101" s="50"/>
      <c r="V101" s="50"/>
      <c r="W101" s="50"/>
      <c r="X101" s="50"/>
      <c r="Y101" s="50"/>
      <c r="Z101" s="50"/>
      <c r="AA101" s="50"/>
      <c r="AB101" s="50"/>
    </row>
    <row r="450" spans="6:7" x14ac:dyDescent="0.2">
      <c r="F450" s="1"/>
      <c r="G450" s="2"/>
    </row>
    <row r="451" spans="6:7" x14ac:dyDescent="0.2">
      <c r="F451" s="1"/>
      <c r="G451" s="2"/>
    </row>
    <row r="452" spans="6:7" x14ac:dyDescent="0.2">
      <c r="F452" s="1"/>
      <c r="G452" s="2"/>
    </row>
    <row r="453" spans="6:7" x14ac:dyDescent="0.2">
      <c r="F453" s="1"/>
      <c r="G453" s="2"/>
    </row>
    <row r="454" spans="6:7" x14ac:dyDescent="0.2">
      <c r="F454" s="1"/>
      <c r="G454" s="2"/>
    </row>
    <row r="455" spans="6:7" x14ac:dyDescent="0.2">
      <c r="F455" s="1"/>
      <c r="G455" s="2"/>
    </row>
    <row r="456" spans="6:7" x14ac:dyDescent="0.2">
      <c r="F456" s="1"/>
      <c r="G456" s="2"/>
    </row>
    <row r="457" spans="6:7" x14ac:dyDescent="0.2">
      <c r="F457" s="1"/>
      <c r="G457" s="2"/>
    </row>
    <row r="458" spans="6:7" x14ac:dyDescent="0.2">
      <c r="F458" s="1"/>
      <c r="G458" s="2"/>
    </row>
    <row r="459" spans="6:7" x14ac:dyDescent="0.2">
      <c r="F459" s="1"/>
      <c r="G459" s="2"/>
    </row>
    <row r="460" spans="6:7" x14ac:dyDescent="0.2">
      <c r="F460" s="1"/>
      <c r="G460" s="2"/>
    </row>
    <row r="461" spans="6:7" x14ac:dyDescent="0.2">
      <c r="F461" s="1"/>
      <c r="G461" s="2"/>
    </row>
    <row r="462" spans="6:7" x14ac:dyDescent="0.2">
      <c r="F462" s="1"/>
      <c r="G462" s="2"/>
    </row>
    <row r="463" spans="6:7" x14ac:dyDescent="0.2">
      <c r="F463" s="1"/>
      <c r="G463" s="2"/>
    </row>
    <row r="464" spans="6:7" x14ac:dyDescent="0.2">
      <c r="F464" s="1"/>
      <c r="G464" s="2"/>
    </row>
    <row r="465" spans="6:7" x14ac:dyDescent="0.2">
      <c r="F465" s="1"/>
      <c r="G465" s="2"/>
    </row>
    <row r="466" spans="6:7" x14ac:dyDescent="0.2">
      <c r="F466" s="1"/>
      <c r="G466" s="2"/>
    </row>
    <row r="467" spans="6:7" x14ac:dyDescent="0.2">
      <c r="F467" s="1"/>
      <c r="G467" s="2"/>
    </row>
    <row r="468" spans="6:7" x14ac:dyDescent="0.2">
      <c r="F468" s="1"/>
      <c r="G468" s="2"/>
    </row>
    <row r="469" spans="6:7" x14ac:dyDescent="0.2">
      <c r="F469" s="1"/>
      <c r="G469" s="2"/>
    </row>
    <row r="470" spans="6:7" x14ac:dyDescent="0.2">
      <c r="F470" s="1"/>
      <c r="G470" s="2"/>
    </row>
    <row r="471" spans="6:7" x14ac:dyDescent="0.2">
      <c r="F471" s="1"/>
      <c r="G471" s="2"/>
    </row>
    <row r="472" spans="6:7" x14ac:dyDescent="0.2">
      <c r="F472" s="1"/>
      <c r="G472" s="2"/>
    </row>
    <row r="473" spans="6:7" x14ac:dyDescent="0.2">
      <c r="F473" s="1"/>
      <c r="G473" s="2"/>
    </row>
    <row r="474" spans="6:7" x14ac:dyDescent="0.2">
      <c r="F474" s="1"/>
      <c r="G474" s="2"/>
    </row>
    <row r="475" spans="6:7" x14ac:dyDescent="0.2">
      <c r="F475" s="1"/>
      <c r="G475" s="2"/>
    </row>
    <row r="476" spans="6:7" x14ac:dyDescent="0.2">
      <c r="F476" s="1"/>
      <c r="G476" s="2"/>
    </row>
    <row r="477" spans="6:7" x14ac:dyDescent="0.2">
      <c r="F477" s="1"/>
      <c r="G477" s="2"/>
    </row>
    <row r="478" spans="6:7" x14ac:dyDescent="0.2">
      <c r="F478" s="1"/>
      <c r="G478" s="2"/>
    </row>
    <row r="479" spans="6:7" x14ac:dyDescent="0.2">
      <c r="F479" s="1"/>
      <c r="G479" s="2"/>
    </row>
    <row r="480" spans="6:7" x14ac:dyDescent="0.2">
      <c r="F480" s="1"/>
      <c r="G480" s="2"/>
    </row>
    <row r="481" spans="6:7" x14ac:dyDescent="0.2">
      <c r="F481" s="1"/>
      <c r="G481" s="2"/>
    </row>
    <row r="482" spans="6:7" x14ac:dyDescent="0.2">
      <c r="F482" s="1"/>
      <c r="G482" s="2"/>
    </row>
  </sheetData>
  <sheetProtection sheet="1" objects="1" scenarios="1"/>
  <mergeCells count="12">
    <mergeCell ref="A5:B5"/>
    <mergeCell ref="D12:G12"/>
    <mergeCell ref="U16:AB16"/>
    <mergeCell ref="C16:D16"/>
    <mergeCell ref="I12:J12"/>
    <mergeCell ref="C1:M1"/>
    <mergeCell ref="C8:M8"/>
    <mergeCell ref="E14:H14"/>
    <mergeCell ref="C14:D15"/>
    <mergeCell ref="M14:M15"/>
    <mergeCell ref="I14:L14"/>
    <mergeCell ref="D11:G11"/>
  </mergeCells>
  <phoneticPr fontId="2"/>
  <dataValidations count="1">
    <dataValidation type="list" allowBlank="1" showInputMessage="1" showErrorMessage="1" sqref="D11:G11" xr:uid="{00000000-0002-0000-0100-000000000000}">
      <formula1>$P$9:$P$26</formula1>
    </dataValidation>
  </dataValidations>
  <printOptions horizontalCentered="1"/>
  <pageMargins left="0.78740157480314965" right="0.78740157480314965" top="0.70866141732283472" bottom="0.70866141732283472" header="0.51181102362204722" footer="0.51181102362204722"/>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14"/>
  <sheetViews>
    <sheetView topLeftCell="P1" zoomScale="89" zoomScaleNormal="89" workbookViewId="0">
      <pane xSplit="9" ySplit="18" topLeftCell="Y19" activePane="bottomRight" state="frozen"/>
      <selection activeCell="P1" sqref="P1"/>
      <selection pane="topRight" activeCell="Y1" sqref="Y1"/>
      <selection pane="bottomLeft" activeCell="P19" sqref="P19"/>
      <selection pane="bottomRight" activeCell="W21" sqref="W21"/>
    </sheetView>
  </sheetViews>
  <sheetFormatPr defaultColWidth="15.5" defaultRowHeight="13.5" x14ac:dyDescent="0.15"/>
  <cols>
    <col min="16" max="16" width="11.5" customWidth="1"/>
  </cols>
  <sheetData>
    <row r="1" spans="1:15" ht="17.25" x14ac:dyDescent="0.2">
      <c r="A1" s="79" t="s">
        <v>320</v>
      </c>
      <c r="B1" s="79" t="s">
        <v>322</v>
      </c>
      <c r="C1" s="79" t="s">
        <v>321</v>
      </c>
      <c r="D1" s="71" t="s">
        <v>323</v>
      </c>
      <c r="E1" s="72" t="s">
        <v>336</v>
      </c>
      <c r="F1" s="72" t="s">
        <v>337</v>
      </c>
      <c r="G1" s="73" t="s">
        <v>18</v>
      </c>
      <c r="H1" s="73" t="s">
        <v>342</v>
      </c>
      <c r="I1" s="73" t="s">
        <v>20</v>
      </c>
      <c r="J1" s="5"/>
      <c r="K1" s="5" t="s">
        <v>17</v>
      </c>
      <c r="L1" s="5"/>
      <c r="M1" s="46"/>
      <c r="N1" s="46" t="s">
        <v>19</v>
      </c>
      <c r="O1" s="46"/>
    </row>
    <row r="2" spans="1:15" ht="17.25" x14ac:dyDescent="0.2">
      <c r="A2" s="79">
        <v>1</v>
      </c>
      <c r="B2" s="79">
        <v>1</v>
      </c>
      <c r="C2" s="79">
        <v>1</v>
      </c>
      <c r="D2" s="71">
        <f t="shared" ref="D2:D64" si="0">A2*1000+B2*100+C2</f>
        <v>1101</v>
      </c>
      <c r="E2" s="80">
        <v>340100</v>
      </c>
      <c r="F2" s="80" t="s">
        <v>385</v>
      </c>
      <c r="G2" s="81" t="s">
        <v>33</v>
      </c>
      <c r="H2" s="80" t="s">
        <v>338</v>
      </c>
      <c r="I2" s="73" t="str">
        <f t="shared" ref="I2:I64" si="1">F2&amp;H2</f>
        <v>犬上小</v>
      </c>
      <c r="J2" s="5">
        <v>1</v>
      </c>
      <c r="K2" s="58" t="s">
        <v>32</v>
      </c>
      <c r="L2" s="5">
        <v>1</v>
      </c>
      <c r="M2" s="46">
        <v>1</v>
      </c>
      <c r="N2" s="46" t="s">
        <v>22</v>
      </c>
      <c r="O2" s="46">
        <v>1</v>
      </c>
    </row>
    <row r="3" spans="1:15" ht="17.25" x14ac:dyDescent="0.2">
      <c r="A3" s="79">
        <v>1</v>
      </c>
      <c r="B3" s="79">
        <v>1</v>
      </c>
      <c r="C3" s="79">
        <v>2</v>
      </c>
      <c r="D3" s="71">
        <f t="shared" si="0"/>
        <v>1102</v>
      </c>
      <c r="E3" s="80">
        <v>340200</v>
      </c>
      <c r="F3" s="80" t="s">
        <v>385</v>
      </c>
      <c r="G3" s="81" t="s">
        <v>34</v>
      </c>
      <c r="H3" s="80" t="s">
        <v>338</v>
      </c>
      <c r="I3" s="73" t="str">
        <f t="shared" si="1"/>
        <v>犬上小</v>
      </c>
      <c r="J3" s="5">
        <v>2</v>
      </c>
      <c r="K3" s="58" t="s">
        <v>41</v>
      </c>
      <c r="L3" s="5">
        <v>2</v>
      </c>
      <c r="M3" s="46">
        <v>2</v>
      </c>
      <c r="N3" s="46" t="s">
        <v>317</v>
      </c>
      <c r="O3" s="46">
        <v>2</v>
      </c>
    </row>
    <row r="4" spans="1:15" ht="17.25" x14ac:dyDescent="0.2">
      <c r="A4" s="79">
        <v>1</v>
      </c>
      <c r="B4" s="79">
        <v>1</v>
      </c>
      <c r="C4" s="79">
        <v>3</v>
      </c>
      <c r="D4" s="71">
        <f t="shared" si="0"/>
        <v>1103</v>
      </c>
      <c r="E4" s="80">
        <v>340300</v>
      </c>
      <c r="F4" s="80" t="s">
        <v>385</v>
      </c>
      <c r="G4" s="81" t="s">
        <v>35</v>
      </c>
      <c r="H4" s="80" t="s">
        <v>338</v>
      </c>
      <c r="I4" s="73" t="str">
        <f t="shared" si="1"/>
        <v>犬上小</v>
      </c>
      <c r="J4" s="5">
        <v>3</v>
      </c>
      <c r="K4" s="58" t="s">
        <v>48</v>
      </c>
      <c r="L4" s="5">
        <v>3</v>
      </c>
      <c r="M4" s="1"/>
      <c r="N4" s="1"/>
      <c r="O4" s="1"/>
    </row>
    <row r="5" spans="1:15" ht="17.25" x14ac:dyDescent="0.2">
      <c r="A5" s="79">
        <v>1</v>
      </c>
      <c r="B5" s="79">
        <v>1</v>
      </c>
      <c r="C5" s="79">
        <v>4</v>
      </c>
      <c r="D5" s="71">
        <f t="shared" si="0"/>
        <v>1104</v>
      </c>
      <c r="E5" s="80">
        <v>340400</v>
      </c>
      <c r="F5" s="80" t="s">
        <v>385</v>
      </c>
      <c r="G5" s="81" t="s">
        <v>36</v>
      </c>
      <c r="H5" s="80" t="s">
        <v>338</v>
      </c>
      <c r="I5" s="73" t="str">
        <f t="shared" si="1"/>
        <v>犬上小</v>
      </c>
      <c r="J5" s="5">
        <v>4</v>
      </c>
      <c r="K5" s="58" t="s">
        <v>62</v>
      </c>
      <c r="L5" s="5">
        <v>4</v>
      </c>
      <c r="M5" s="1"/>
      <c r="N5" s="1"/>
      <c r="O5" s="1"/>
    </row>
    <row r="6" spans="1:15" ht="17.25" x14ac:dyDescent="0.2">
      <c r="A6" s="79">
        <v>1</v>
      </c>
      <c r="B6" s="79">
        <v>1</v>
      </c>
      <c r="C6" s="79">
        <v>5</v>
      </c>
      <c r="D6" s="71">
        <f t="shared" si="0"/>
        <v>1105</v>
      </c>
      <c r="E6" s="80">
        <v>340500</v>
      </c>
      <c r="F6" s="80" t="s">
        <v>385</v>
      </c>
      <c r="G6" s="81" t="s">
        <v>37</v>
      </c>
      <c r="H6" s="80" t="s">
        <v>338</v>
      </c>
      <c r="I6" s="73" t="str">
        <f t="shared" si="1"/>
        <v>犬上小</v>
      </c>
      <c r="J6" s="5">
        <v>5</v>
      </c>
      <c r="K6" s="58" t="s">
        <v>104</v>
      </c>
      <c r="L6" s="5">
        <v>5</v>
      </c>
      <c r="M6" s="1"/>
      <c r="N6" s="1"/>
      <c r="O6" s="1"/>
    </row>
    <row r="7" spans="1:15" ht="17.25" x14ac:dyDescent="0.2">
      <c r="A7" s="79">
        <v>1</v>
      </c>
      <c r="B7" s="79">
        <v>1</v>
      </c>
      <c r="C7" s="79">
        <v>6</v>
      </c>
      <c r="D7" s="71">
        <f t="shared" si="0"/>
        <v>1106</v>
      </c>
      <c r="E7" s="80">
        <v>340800</v>
      </c>
      <c r="F7" s="80" t="s">
        <v>385</v>
      </c>
      <c r="G7" s="81" t="s">
        <v>38</v>
      </c>
      <c r="H7" s="80" t="s">
        <v>338</v>
      </c>
      <c r="I7" s="73" t="str">
        <f t="shared" si="1"/>
        <v>犬上小</v>
      </c>
      <c r="J7" s="5">
        <v>6</v>
      </c>
      <c r="K7" s="58" t="s">
        <v>114</v>
      </c>
      <c r="L7" s="5">
        <v>6</v>
      </c>
      <c r="M7" s="1"/>
      <c r="N7" s="1"/>
      <c r="O7" s="1"/>
    </row>
    <row r="8" spans="1:15" ht="17.25" x14ac:dyDescent="0.2">
      <c r="A8" s="79">
        <v>1</v>
      </c>
      <c r="B8" s="79">
        <v>2</v>
      </c>
      <c r="C8" s="79">
        <v>1</v>
      </c>
      <c r="D8" s="71">
        <f t="shared" si="0"/>
        <v>1201</v>
      </c>
      <c r="E8" s="83">
        <v>341300</v>
      </c>
      <c r="F8" s="83" t="s">
        <v>385</v>
      </c>
      <c r="G8" s="84" t="s">
        <v>39</v>
      </c>
      <c r="H8" s="80" t="s">
        <v>339</v>
      </c>
      <c r="I8" s="73" t="str">
        <f t="shared" si="1"/>
        <v>犬上中</v>
      </c>
      <c r="J8" s="5">
        <v>7</v>
      </c>
      <c r="K8" s="58" t="s">
        <v>130</v>
      </c>
      <c r="L8" s="5">
        <v>7</v>
      </c>
      <c r="M8" s="1"/>
      <c r="N8" s="1"/>
      <c r="O8" s="1"/>
    </row>
    <row r="9" spans="1:15" ht="17.25" x14ac:dyDescent="0.2">
      <c r="A9" s="79">
        <v>1</v>
      </c>
      <c r="B9" s="79">
        <v>2</v>
      </c>
      <c r="C9" s="79">
        <v>2</v>
      </c>
      <c r="D9" s="71">
        <f t="shared" si="0"/>
        <v>1202</v>
      </c>
      <c r="E9" s="83">
        <v>341400</v>
      </c>
      <c r="F9" s="83" t="s">
        <v>385</v>
      </c>
      <c r="G9" s="84" t="s">
        <v>40</v>
      </c>
      <c r="H9" s="80" t="s">
        <v>339</v>
      </c>
      <c r="I9" s="73" t="str">
        <f t="shared" si="1"/>
        <v>犬上中</v>
      </c>
      <c r="J9" s="5">
        <v>8</v>
      </c>
      <c r="K9" s="58" t="s">
        <v>154</v>
      </c>
      <c r="L9" s="5">
        <v>8</v>
      </c>
      <c r="M9" s="3"/>
      <c r="N9" s="3"/>
      <c r="O9" s="3"/>
    </row>
    <row r="10" spans="1:15" ht="17.25" x14ac:dyDescent="0.2">
      <c r="A10" s="79">
        <v>1</v>
      </c>
      <c r="B10" s="79">
        <v>2</v>
      </c>
      <c r="C10" s="79">
        <v>3</v>
      </c>
      <c r="D10" s="71">
        <f t="shared" si="0"/>
        <v>1203</v>
      </c>
      <c r="E10" s="83">
        <v>341500</v>
      </c>
      <c r="F10" s="83" t="s">
        <v>385</v>
      </c>
      <c r="G10" s="84" t="s">
        <v>37</v>
      </c>
      <c r="H10" s="80" t="s">
        <v>339</v>
      </c>
      <c r="I10" s="73" t="str">
        <f t="shared" si="1"/>
        <v>犬上中</v>
      </c>
      <c r="J10" s="5">
        <v>9</v>
      </c>
      <c r="K10" s="58" t="s">
        <v>192</v>
      </c>
      <c r="L10" s="5">
        <v>9</v>
      </c>
      <c r="M10" s="1"/>
      <c r="N10" s="3"/>
      <c r="O10" s="3"/>
    </row>
    <row r="11" spans="1:15" ht="17.25" x14ac:dyDescent="0.2">
      <c r="A11" s="79">
        <v>2</v>
      </c>
      <c r="B11" s="79">
        <v>1</v>
      </c>
      <c r="C11" s="79">
        <v>1</v>
      </c>
      <c r="D11" s="71">
        <f t="shared" si="0"/>
        <v>2101</v>
      </c>
      <c r="E11" s="80">
        <v>300600</v>
      </c>
      <c r="F11" s="80" t="s">
        <v>386</v>
      </c>
      <c r="G11" s="81" t="s">
        <v>42</v>
      </c>
      <c r="H11" s="80" t="s">
        <v>338</v>
      </c>
      <c r="I11" s="73" t="str">
        <f t="shared" si="1"/>
        <v>愛知小</v>
      </c>
      <c r="J11" s="5">
        <v>10</v>
      </c>
      <c r="K11" s="58" t="s">
        <v>203</v>
      </c>
      <c r="L11" s="5">
        <v>10</v>
      </c>
      <c r="M11" s="1"/>
      <c r="N11" s="1"/>
      <c r="O11" s="1"/>
    </row>
    <row r="12" spans="1:15" ht="17.25" x14ac:dyDescent="0.2">
      <c r="A12" s="79">
        <v>2</v>
      </c>
      <c r="B12" s="79">
        <v>1</v>
      </c>
      <c r="C12" s="79">
        <v>2</v>
      </c>
      <c r="D12" s="71">
        <f t="shared" si="0"/>
        <v>2102</v>
      </c>
      <c r="E12" s="80">
        <v>300700</v>
      </c>
      <c r="F12" s="80" t="s">
        <v>386</v>
      </c>
      <c r="G12" s="81" t="s">
        <v>43</v>
      </c>
      <c r="H12" s="80" t="s">
        <v>338</v>
      </c>
      <c r="I12" s="73" t="str">
        <f t="shared" si="1"/>
        <v>愛知小</v>
      </c>
      <c r="J12" s="5">
        <v>11</v>
      </c>
      <c r="K12" s="58" t="s">
        <v>220</v>
      </c>
      <c r="L12" s="5">
        <v>11</v>
      </c>
      <c r="M12" s="1"/>
      <c r="N12" s="1"/>
      <c r="O12" s="1"/>
    </row>
    <row r="13" spans="1:15" ht="17.25" x14ac:dyDescent="0.2">
      <c r="A13" s="79">
        <v>2</v>
      </c>
      <c r="B13" s="79">
        <v>1</v>
      </c>
      <c r="C13" s="79">
        <v>3</v>
      </c>
      <c r="D13" s="71">
        <f t="shared" si="0"/>
        <v>2103</v>
      </c>
      <c r="E13" s="80">
        <v>300800</v>
      </c>
      <c r="F13" s="80" t="s">
        <v>386</v>
      </c>
      <c r="G13" s="81" t="s">
        <v>44</v>
      </c>
      <c r="H13" s="80" t="s">
        <v>338</v>
      </c>
      <c r="I13" s="73" t="str">
        <f t="shared" si="1"/>
        <v>愛知小</v>
      </c>
      <c r="J13" s="5">
        <v>12</v>
      </c>
      <c r="K13" s="58" t="s">
        <v>221</v>
      </c>
      <c r="L13" s="5">
        <v>12</v>
      </c>
      <c r="M13" s="3"/>
      <c r="N13" s="1"/>
      <c r="O13" s="1"/>
    </row>
    <row r="14" spans="1:15" ht="17.25" x14ac:dyDescent="0.2">
      <c r="A14" s="79">
        <v>2</v>
      </c>
      <c r="B14" s="79">
        <v>1</v>
      </c>
      <c r="C14" s="79">
        <v>4</v>
      </c>
      <c r="D14" s="71">
        <f t="shared" si="0"/>
        <v>2104</v>
      </c>
      <c r="E14" s="80">
        <v>300900</v>
      </c>
      <c r="F14" s="80" t="s">
        <v>386</v>
      </c>
      <c r="G14" s="81" t="s">
        <v>45</v>
      </c>
      <c r="H14" s="80" t="s">
        <v>338</v>
      </c>
      <c r="I14" s="73" t="str">
        <f t="shared" si="1"/>
        <v>愛知小</v>
      </c>
      <c r="J14" s="5">
        <v>13</v>
      </c>
      <c r="K14" s="58" t="s">
        <v>234</v>
      </c>
      <c r="L14" s="5">
        <v>13</v>
      </c>
      <c r="M14" s="3"/>
      <c r="N14" s="3"/>
      <c r="O14" s="3"/>
    </row>
    <row r="15" spans="1:15" ht="17.25" x14ac:dyDescent="0.2">
      <c r="A15" s="79">
        <v>2</v>
      </c>
      <c r="B15" s="79">
        <v>2</v>
      </c>
      <c r="C15" s="79">
        <v>1</v>
      </c>
      <c r="D15" s="71">
        <f t="shared" si="0"/>
        <v>2201</v>
      </c>
      <c r="E15" s="83">
        <v>301200</v>
      </c>
      <c r="F15" s="83" t="s">
        <v>386</v>
      </c>
      <c r="G15" s="84" t="s">
        <v>46</v>
      </c>
      <c r="H15" s="80" t="s">
        <v>339</v>
      </c>
      <c r="I15" s="73" t="str">
        <f t="shared" si="1"/>
        <v>愛知中</v>
      </c>
      <c r="J15" s="5">
        <v>14</v>
      </c>
      <c r="K15" s="58" t="s">
        <v>261</v>
      </c>
      <c r="L15" s="5">
        <v>14</v>
      </c>
      <c r="M15" s="3"/>
      <c r="N15" s="3"/>
      <c r="O15" s="3"/>
    </row>
    <row r="16" spans="1:15" ht="17.25" x14ac:dyDescent="0.2">
      <c r="A16" s="79">
        <v>2</v>
      </c>
      <c r="B16" s="79">
        <v>2</v>
      </c>
      <c r="C16" s="79">
        <v>2</v>
      </c>
      <c r="D16" s="71">
        <f t="shared" si="0"/>
        <v>2202</v>
      </c>
      <c r="E16" s="83">
        <v>301300</v>
      </c>
      <c r="F16" s="83" t="s">
        <v>386</v>
      </c>
      <c r="G16" s="84" t="s">
        <v>47</v>
      </c>
      <c r="H16" s="80" t="s">
        <v>339</v>
      </c>
      <c r="I16" s="73" t="str">
        <f t="shared" si="1"/>
        <v>愛知中</v>
      </c>
      <c r="J16" s="5">
        <v>15</v>
      </c>
      <c r="K16" s="58" t="s">
        <v>280</v>
      </c>
      <c r="L16" s="5">
        <v>15</v>
      </c>
      <c r="M16" s="3"/>
      <c r="N16" s="3"/>
      <c r="O16" s="3"/>
    </row>
    <row r="17" spans="1:15" ht="17.25" x14ac:dyDescent="0.2">
      <c r="A17" s="79">
        <v>3</v>
      </c>
      <c r="B17" s="79">
        <v>1</v>
      </c>
      <c r="C17" s="79">
        <v>1</v>
      </c>
      <c r="D17" s="71">
        <f t="shared" si="0"/>
        <v>3101</v>
      </c>
      <c r="E17" s="80">
        <v>220100</v>
      </c>
      <c r="F17" s="80" t="s">
        <v>387</v>
      </c>
      <c r="G17" s="81" t="s">
        <v>49</v>
      </c>
      <c r="H17" s="80" t="s">
        <v>338</v>
      </c>
      <c r="I17" s="73" t="str">
        <f t="shared" si="1"/>
        <v>近江八幡小</v>
      </c>
      <c r="J17" s="5">
        <v>16</v>
      </c>
      <c r="K17" s="58" t="s">
        <v>289</v>
      </c>
      <c r="L17" s="5">
        <v>16</v>
      </c>
      <c r="M17" s="3"/>
      <c r="N17" s="3"/>
      <c r="O17" s="3"/>
    </row>
    <row r="18" spans="1:15" ht="17.25" x14ac:dyDescent="0.2">
      <c r="A18" s="79">
        <v>3</v>
      </c>
      <c r="B18" s="79">
        <v>1</v>
      </c>
      <c r="C18" s="79">
        <v>2</v>
      </c>
      <c r="D18" s="71">
        <f t="shared" si="0"/>
        <v>3102</v>
      </c>
      <c r="E18" s="80">
        <v>220200</v>
      </c>
      <c r="F18" s="80" t="s">
        <v>387</v>
      </c>
      <c r="G18" s="81" t="s">
        <v>50</v>
      </c>
      <c r="H18" s="80" t="s">
        <v>338</v>
      </c>
      <c r="I18" s="73" t="str">
        <f t="shared" si="1"/>
        <v>近江八幡小</v>
      </c>
      <c r="J18" s="5">
        <v>17</v>
      </c>
      <c r="K18" s="58" t="s">
        <v>300</v>
      </c>
      <c r="L18" s="5">
        <v>17</v>
      </c>
      <c r="M18" s="3"/>
      <c r="N18" s="3"/>
      <c r="O18" s="3"/>
    </row>
    <row r="19" spans="1:15" ht="17.25" x14ac:dyDescent="0.2">
      <c r="A19" s="79">
        <v>3</v>
      </c>
      <c r="B19" s="79">
        <v>1</v>
      </c>
      <c r="C19" s="79">
        <v>3</v>
      </c>
      <c r="D19" s="71">
        <f t="shared" si="0"/>
        <v>3103</v>
      </c>
      <c r="E19" s="80">
        <v>220300</v>
      </c>
      <c r="F19" s="80" t="s">
        <v>387</v>
      </c>
      <c r="G19" s="81" t="s">
        <v>51</v>
      </c>
      <c r="H19" s="80" t="s">
        <v>338</v>
      </c>
      <c r="I19" s="73" t="str">
        <f t="shared" si="1"/>
        <v>近江八幡小</v>
      </c>
      <c r="J19" s="5">
        <v>18</v>
      </c>
      <c r="K19" s="58" t="s">
        <v>307</v>
      </c>
      <c r="L19" s="5">
        <v>18</v>
      </c>
      <c r="M19" s="3"/>
      <c r="N19" s="3"/>
      <c r="O19" s="3"/>
    </row>
    <row r="20" spans="1:15" ht="17.25" x14ac:dyDescent="0.2">
      <c r="A20" s="79">
        <v>3</v>
      </c>
      <c r="B20" s="79">
        <v>1</v>
      </c>
      <c r="C20" s="79">
        <v>4</v>
      </c>
      <c r="D20" s="71">
        <f t="shared" si="0"/>
        <v>3104</v>
      </c>
      <c r="E20" s="80">
        <v>220400</v>
      </c>
      <c r="F20" s="80" t="s">
        <v>387</v>
      </c>
      <c r="G20" s="81" t="s">
        <v>52</v>
      </c>
      <c r="H20" s="80" t="s">
        <v>338</v>
      </c>
      <c r="I20" s="73" t="str">
        <f t="shared" si="1"/>
        <v>近江八幡小</v>
      </c>
      <c r="J20" s="3"/>
      <c r="K20" s="3"/>
      <c r="L20" s="3"/>
      <c r="M20" s="3"/>
      <c r="N20" s="3"/>
      <c r="O20" s="3"/>
    </row>
    <row r="21" spans="1:15" ht="17.25" x14ac:dyDescent="0.2">
      <c r="A21" s="79">
        <v>3</v>
      </c>
      <c r="B21" s="79">
        <v>1</v>
      </c>
      <c r="C21" s="79">
        <v>5</v>
      </c>
      <c r="D21" s="71">
        <f t="shared" si="0"/>
        <v>3105</v>
      </c>
      <c r="E21" s="80">
        <v>220500</v>
      </c>
      <c r="F21" s="80" t="s">
        <v>387</v>
      </c>
      <c r="G21" s="81" t="s">
        <v>53</v>
      </c>
      <c r="H21" s="80" t="s">
        <v>338</v>
      </c>
      <c r="I21" s="73" t="str">
        <f t="shared" si="1"/>
        <v>近江八幡小</v>
      </c>
      <c r="J21" s="3"/>
      <c r="K21" s="3"/>
      <c r="L21" s="3"/>
      <c r="M21" s="3"/>
      <c r="N21" s="3"/>
      <c r="O21" s="3"/>
    </row>
    <row r="22" spans="1:15" ht="17.25" x14ac:dyDescent="0.2">
      <c r="A22" s="79">
        <v>3</v>
      </c>
      <c r="B22" s="79">
        <v>1</v>
      </c>
      <c r="C22" s="79">
        <v>6</v>
      </c>
      <c r="D22" s="71">
        <f t="shared" si="0"/>
        <v>3106</v>
      </c>
      <c r="E22" s="80">
        <v>220600</v>
      </c>
      <c r="F22" s="80" t="s">
        <v>387</v>
      </c>
      <c r="G22" s="81" t="s">
        <v>54</v>
      </c>
      <c r="H22" s="80" t="s">
        <v>338</v>
      </c>
      <c r="I22" s="73" t="str">
        <f t="shared" si="1"/>
        <v>近江八幡小</v>
      </c>
      <c r="J22" s="3"/>
      <c r="K22" s="3"/>
      <c r="L22" s="3"/>
      <c r="M22" s="3"/>
      <c r="N22" s="3"/>
      <c r="O22" s="3"/>
    </row>
    <row r="23" spans="1:15" ht="17.25" x14ac:dyDescent="0.2">
      <c r="A23" s="79">
        <v>3</v>
      </c>
      <c r="B23" s="79">
        <v>1</v>
      </c>
      <c r="C23" s="79">
        <v>7</v>
      </c>
      <c r="D23" s="71">
        <f t="shared" si="0"/>
        <v>3107</v>
      </c>
      <c r="E23" s="80">
        <v>220700</v>
      </c>
      <c r="F23" s="80" t="s">
        <v>387</v>
      </c>
      <c r="G23" s="81" t="s">
        <v>55</v>
      </c>
      <c r="H23" s="80" t="s">
        <v>338</v>
      </c>
      <c r="I23" s="73" t="str">
        <f t="shared" si="1"/>
        <v>近江八幡小</v>
      </c>
      <c r="J23" s="3"/>
      <c r="K23" s="3"/>
      <c r="L23" s="3"/>
      <c r="M23" s="3"/>
      <c r="N23" s="3"/>
      <c r="O23" s="3"/>
    </row>
    <row r="24" spans="1:15" ht="17.25" x14ac:dyDescent="0.2">
      <c r="A24" s="79">
        <v>3</v>
      </c>
      <c r="B24" s="79">
        <v>1</v>
      </c>
      <c r="C24" s="79">
        <v>8</v>
      </c>
      <c r="D24" s="71">
        <f t="shared" si="0"/>
        <v>3108</v>
      </c>
      <c r="E24" s="80">
        <v>220800</v>
      </c>
      <c r="F24" s="80" t="s">
        <v>387</v>
      </c>
      <c r="G24" s="81" t="s">
        <v>56</v>
      </c>
      <c r="H24" s="80" t="s">
        <v>338</v>
      </c>
      <c r="I24" s="73" t="str">
        <f t="shared" si="1"/>
        <v>近江八幡小</v>
      </c>
      <c r="J24" s="3"/>
      <c r="K24" s="3"/>
      <c r="L24" s="3"/>
      <c r="M24" s="3"/>
      <c r="N24" s="3"/>
      <c r="O24" s="3"/>
    </row>
    <row r="25" spans="1:15" ht="17.25" x14ac:dyDescent="0.2">
      <c r="A25" s="79">
        <v>3</v>
      </c>
      <c r="B25" s="79">
        <v>1</v>
      </c>
      <c r="C25" s="79">
        <v>9</v>
      </c>
      <c r="D25" s="71">
        <f t="shared" si="0"/>
        <v>3109</v>
      </c>
      <c r="E25" s="80">
        <v>220900</v>
      </c>
      <c r="F25" s="80" t="s">
        <v>387</v>
      </c>
      <c r="G25" s="81" t="s">
        <v>57</v>
      </c>
      <c r="H25" s="80" t="s">
        <v>338</v>
      </c>
      <c r="I25" s="73" t="str">
        <f t="shared" si="1"/>
        <v>近江八幡小</v>
      </c>
      <c r="J25" s="3"/>
      <c r="K25" s="3"/>
      <c r="L25" s="3"/>
      <c r="M25" s="3"/>
      <c r="N25" s="3"/>
      <c r="O25" s="3"/>
    </row>
    <row r="26" spans="1:15" ht="17.25" x14ac:dyDescent="0.2">
      <c r="A26" s="79">
        <v>3</v>
      </c>
      <c r="B26" s="79">
        <v>1</v>
      </c>
      <c r="C26" s="79">
        <v>10</v>
      </c>
      <c r="D26" s="71">
        <f t="shared" si="0"/>
        <v>3110</v>
      </c>
      <c r="E26" s="80">
        <v>222000</v>
      </c>
      <c r="F26" s="80" t="s">
        <v>387</v>
      </c>
      <c r="G26" s="81" t="s">
        <v>59</v>
      </c>
      <c r="H26" s="80" t="s">
        <v>338</v>
      </c>
      <c r="I26" s="73" t="str">
        <f t="shared" si="1"/>
        <v>近江八幡小</v>
      </c>
      <c r="J26" s="3"/>
      <c r="K26" s="3"/>
      <c r="L26" s="3"/>
      <c r="M26" s="3"/>
      <c r="N26" s="3"/>
      <c r="O26" s="3"/>
    </row>
    <row r="27" spans="1:15" ht="17.25" x14ac:dyDescent="0.2">
      <c r="A27" s="79">
        <v>3</v>
      </c>
      <c r="B27" s="79">
        <v>1</v>
      </c>
      <c r="C27" s="79">
        <v>11</v>
      </c>
      <c r="D27" s="71">
        <f t="shared" si="0"/>
        <v>3111</v>
      </c>
      <c r="E27" s="80">
        <v>260100</v>
      </c>
      <c r="F27" s="80" t="s">
        <v>387</v>
      </c>
      <c r="G27" s="81" t="s">
        <v>105</v>
      </c>
      <c r="H27" s="80" t="s">
        <v>338</v>
      </c>
      <c r="I27" s="73" t="str">
        <f t="shared" si="1"/>
        <v>近江八幡小</v>
      </c>
      <c r="J27" s="3"/>
      <c r="K27" s="3"/>
      <c r="L27" s="3"/>
      <c r="M27" s="3"/>
      <c r="N27" s="3"/>
      <c r="O27" s="3"/>
    </row>
    <row r="28" spans="1:15" ht="17.25" x14ac:dyDescent="0.2">
      <c r="A28" s="79">
        <v>3</v>
      </c>
      <c r="B28" s="79">
        <v>1</v>
      </c>
      <c r="C28" s="79">
        <v>12</v>
      </c>
      <c r="D28" s="71">
        <f t="shared" si="0"/>
        <v>3112</v>
      </c>
      <c r="E28" s="80">
        <v>260200</v>
      </c>
      <c r="F28" s="80" t="s">
        <v>387</v>
      </c>
      <c r="G28" s="81" t="s">
        <v>106</v>
      </c>
      <c r="H28" s="80" t="s">
        <v>338</v>
      </c>
      <c r="I28" s="73" t="str">
        <f t="shared" si="1"/>
        <v>近江八幡小</v>
      </c>
      <c r="J28" s="3"/>
      <c r="K28" s="3"/>
      <c r="L28" s="3"/>
      <c r="M28" s="3"/>
      <c r="N28" s="3"/>
      <c r="O28" s="3"/>
    </row>
    <row r="29" spans="1:15" ht="17.25" x14ac:dyDescent="0.2">
      <c r="A29" s="79">
        <v>3</v>
      </c>
      <c r="B29" s="79">
        <v>2</v>
      </c>
      <c r="C29" s="79">
        <v>1</v>
      </c>
      <c r="D29" s="71">
        <f t="shared" si="0"/>
        <v>3201</v>
      </c>
      <c r="E29" s="83">
        <v>221000</v>
      </c>
      <c r="F29" s="83" t="s">
        <v>387</v>
      </c>
      <c r="G29" s="84" t="s">
        <v>60</v>
      </c>
      <c r="H29" s="80" t="s">
        <v>339</v>
      </c>
      <c r="I29" s="73" t="str">
        <f t="shared" si="1"/>
        <v>近江八幡中</v>
      </c>
      <c r="J29" s="3"/>
      <c r="K29" s="3"/>
      <c r="L29" s="3"/>
      <c r="M29" s="3"/>
      <c r="N29" s="3"/>
      <c r="O29" s="3"/>
    </row>
    <row r="30" spans="1:15" ht="17.25" x14ac:dyDescent="0.2">
      <c r="A30" s="79">
        <v>3</v>
      </c>
      <c r="B30" s="79">
        <v>2</v>
      </c>
      <c r="C30" s="79">
        <v>2</v>
      </c>
      <c r="D30" s="71">
        <f t="shared" si="0"/>
        <v>3202</v>
      </c>
      <c r="E30" s="83">
        <v>221100</v>
      </c>
      <c r="F30" s="83" t="s">
        <v>387</v>
      </c>
      <c r="G30" s="84" t="s">
        <v>49</v>
      </c>
      <c r="H30" s="80" t="s">
        <v>339</v>
      </c>
      <c r="I30" s="73" t="str">
        <f t="shared" si="1"/>
        <v>近江八幡中</v>
      </c>
      <c r="J30" s="3"/>
      <c r="K30" s="3"/>
      <c r="L30" s="3"/>
      <c r="M30" s="3"/>
      <c r="N30" s="3"/>
      <c r="O30" s="3"/>
    </row>
    <row r="31" spans="1:15" ht="17.25" x14ac:dyDescent="0.2">
      <c r="A31" s="79">
        <v>3</v>
      </c>
      <c r="B31" s="79">
        <v>2</v>
      </c>
      <c r="C31" s="79">
        <v>3</v>
      </c>
      <c r="D31" s="71">
        <f t="shared" si="0"/>
        <v>3203</v>
      </c>
      <c r="E31" s="83">
        <v>221200</v>
      </c>
      <c r="F31" s="83" t="s">
        <v>387</v>
      </c>
      <c r="G31" s="84" t="s">
        <v>61</v>
      </c>
      <c r="H31" s="80" t="s">
        <v>339</v>
      </c>
      <c r="I31" s="73" t="str">
        <f t="shared" si="1"/>
        <v>近江八幡中</v>
      </c>
      <c r="J31" s="3"/>
      <c r="K31" s="3"/>
      <c r="L31" s="3"/>
      <c r="M31" s="3"/>
      <c r="N31" s="3"/>
      <c r="O31" s="3"/>
    </row>
    <row r="32" spans="1:15" ht="17.25" x14ac:dyDescent="0.2">
      <c r="A32" s="79">
        <v>3</v>
      </c>
      <c r="B32" s="79">
        <v>2</v>
      </c>
      <c r="C32" s="79">
        <v>4</v>
      </c>
      <c r="D32" s="71">
        <f t="shared" si="0"/>
        <v>3204</v>
      </c>
      <c r="E32" s="83">
        <v>221400</v>
      </c>
      <c r="F32" s="83" t="s">
        <v>387</v>
      </c>
      <c r="G32" s="84" t="s">
        <v>58</v>
      </c>
      <c r="H32" s="80" t="s">
        <v>339</v>
      </c>
      <c r="I32" s="73" t="str">
        <f t="shared" si="1"/>
        <v>近江八幡中</v>
      </c>
      <c r="J32" s="3"/>
      <c r="K32" s="3"/>
      <c r="L32" s="3"/>
      <c r="M32" s="3"/>
      <c r="N32" s="3"/>
      <c r="O32" s="3"/>
    </row>
    <row r="33" spans="1:15" ht="17.25" x14ac:dyDescent="0.2">
      <c r="A33" s="79">
        <v>3</v>
      </c>
      <c r="B33" s="79">
        <v>2</v>
      </c>
      <c r="C33" s="79">
        <v>5</v>
      </c>
      <c r="D33" s="71">
        <f t="shared" si="0"/>
        <v>3205</v>
      </c>
      <c r="E33" s="83">
        <v>261200</v>
      </c>
      <c r="F33" s="83" t="s">
        <v>387</v>
      </c>
      <c r="G33" s="84" t="s">
        <v>105</v>
      </c>
      <c r="H33" s="80" t="s">
        <v>339</v>
      </c>
      <c r="I33" s="73" t="str">
        <f t="shared" si="1"/>
        <v>近江八幡中</v>
      </c>
      <c r="J33" s="3"/>
      <c r="K33" s="3"/>
      <c r="L33" s="3"/>
      <c r="M33" s="3"/>
      <c r="N33" s="3"/>
      <c r="O33" s="3"/>
    </row>
    <row r="34" spans="1:15" ht="17.25" x14ac:dyDescent="0.2">
      <c r="A34" s="79">
        <v>4</v>
      </c>
      <c r="B34" s="79">
        <v>1</v>
      </c>
      <c r="C34" s="79">
        <v>1</v>
      </c>
      <c r="D34" s="71">
        <f t="shared" si="0"/>
        <v>4101</v>
      </c>
      <c r="E34" s="80">
        <v>120100</v>
      </c>
      <c r="F34" s="80" t="s">
        <v>388</v>
      </c>
      <c r="G34" s="81" t="s">
        <v>343</v>
      </c>
      <c r="H34" s="80" t="s">
        <v>338</v>
      </c>
      <c r="I34" s="73" t="str">
        <f t="shared" si="1"/>
        <v>大津小</v>
      </c>
      <c r="J34" s="3"/>
      <c r="K34" s="3"/>
      <c r="L34" s="3"/>
      <c r="M34" s="3"/>
      <c r="N34" s="3"/>
      <c r="O34" s="3"/>
    </row>
    <row r="35" spans="1:15" ht="17.25" x14ac:dyDescent="0.2">
      <c r="A35" s="79">
        <v>4</v>
      </c>
      <c r="B35" s="79">
        <v>1</v>
      </c>
      <c r="C35" s="79">
        <v>2</v>
      </c>
      <c r="D35" s="71">
        <f t="shared" si="0"/>
        <v>4102</v>
      </c>
      <c r="E35" s="80">
        <v>120200</v>
      </c>
      <c r="F35" s="80" t="s">
        <v>388</v>
      </c>
      <c r="G35" s="81" t="s">
        <v>63</v>
      </c>
      <c r="H35" s="80" t="s">
        <v>338</v>
      </c>
      <c r="I35" s="73" t="str">
        <f t="shared" si="1"/>
        <v>大津小</v>
      </c>
      <c r="J35" s="3"/>
      <c r="K35" s="3"/>
      <c r="L35" s="3"/>
      <c r="M35" s="3"/>
      <c r="N35" s="3"/>
      <c r="O35" s="3"/>
    </row>
    <row r="36" spans="1:15" ht="17.25" x14ac:dyDescent="0.2">
      <c r="A36" s="79">
        <v>4</v>
      </c>
      <c r="B36" s="79">
        <v>1</v>
      </c>
      <c r="C36" s="79">
        <v>3</v>
      </c>
      <c r="D36" s="71">
        <f t="shared" si="0"/>
        <v>4103</v>
      </c>
      <c r="E36" s="80">
        <v>120300</v>
      </c>
      <c r="F36" s="80" t="s">
        <v>388</v>
      </c>
      <c r="G36" s="81" t="s">
        <v>64</v>
      </c>
      <c r="H36" s="80" t="s">
        <v>338</v>
      </c>
      <c r="I36" s="73" t="str">
        <f t="shared" si="1"/>
        <v>大津小</v>
      </c>
      <c r="J36" s="1"/>
      <c r="K36" s="1"/>
      <c r="L36" s="1"/>
      <c r="M36" s="3"/>
      <c r="N36" s="3"/>
      <c r="O36" s="3"/>
    </row>
    <row r="37" spans="1:15" ht="17.25" x14ac:dyDescent="0.2">
      <c r="A37" s="79">
        <v>4</v>
      </c>
      <c r="B37" s="79">
        <v>1</v>
      </c>
      <c r="C37" s="79">
        <v>4</v>
      </c>
      <c r="D37" s="71">
        <f t="shared" si="0"/>
        <v>4104</v>
      </c>
      <c r="E37" s="80">
        <v>120400</v>
      </c>
      <c r="F37" s="80" t="s">
        <v>388</v>
      </c>
      <c r="G37" s="81" t="s">
        <v>65</v>
      </c>
      <c r="H37" s="80" t="s">
        <v>338</v>
      </c>
      <c r="I37" s="73" t="str">
        <f t="shared" si="1"/>
        <v>大津小</v>
      </c>
      <c r="J37" s="3"/>
      <c r="K37" s="3"/>
      <c r="L37" s="3"/>
      <c r="M37" s="3"/>
      <c r="N37" s="3"/>
      <c r="O37" s="3"/>
    </row>
    <row r="38" spans="1:15" ht="17.25" x14ac:dyDescent="0.2">
      <c r="A38" s="79">
        <v>4</v>
      </c>
      <c r="B38" s="79">
        <v>1</v>
      </c>
      <c r="C38" s="79">
        <v>5</v>
      </c>
      <c r="D38" s="71">
        <f t="shared" si="0"/>
        <v>4105</v>
      </c>
      <c r="E38" s="80">
        <v>120500</v>
      </c>
      <c r="F38" s="80" t="s">
        <v>388</v>
      </c>
      <c r="G38" s="81" t="s">
        <v>66</v>
      </c>
      <c r="H38" s="80" t="s">
        <v>338</v>
      </c>
      <c r="I38" s="73" t="str">
        <f t="shared" si="1"/>
        <v>大津小</v>
      </c>
      <c r="J38" s="1"/>
      <c r="K38" s="1"/>
      <c r="L38" s="1"/>
      <c r="M38" s="1"/>
      <c r="N38" s="3"/>
      <c r="O38" s="3"/>
    </row>
    <row r="39" spans="1:15" ht="17.25" x14ac:dyDescent="0.2">
      <c r="A39" s="79">
        <v>4</v>
      </c>
      <c r="B39" s="79">
        <v>1</v>
      </c>
      <c r="C39" s="79">
        <v>6</v>
      </c>
      <c r="D39" s="71">
        <f t="shared" si="0"/>
        <v>4106</v>
      </c>
      <c r="E39" s="80">
        <v>120600</v>
      </c>
      <c r="F39" s="80" t="s">
        <v>388</v>
      </c>
      <c r="G39" s="81" t="s">
        <v>67</v>
      </c>
      <c r="H39" s="80" t="s">
        <v>338</v>
      </c>
      <c r="I39" s="73" t="str">
        <f t="shared" si="1"/>
        <v>大津小</v>
      </c>
      <c r="J39" s="1"/>
      <c r="K39" s="1"/>
      <c r="L39" s="1"/>
      <c r="M39" s="3"/>
      <c r="N39" s="1"/>
      <c r="O39" s="1"/>
    </row>
    <row r="40" spans="1:15" ht="17.25" x14ac:dyDescent="0.2">
      <c r="A40" s="79">
        <v>4</v>
      </c>
      <c r="B40" s="79">
        <v>1</v>
      </c>
      <c r="C40" s="79">
        <v>7</v>
      </c>
      <c r="D40" s="71">
        <f t="shared" si="0"/>
        <v>4107</v>
      </c>
      <c r="E40" s="80">
        <v>120700</v>
      </c>
      <c r="F40" s="80" t="s">
        <v>388</v>
      </c>
      <c r="G40" s="81" t="s">
        <v>68</v>
      </c>
      <c r="H40" s="80" t="s">
        <v>338</v>
      </c>
      <c r="I40" s="73" t="str">
        <f t="shared" si="1"/>
        <v>大津小</v>
      </c>
      <c r="J40" s="1"/>
      <c r="K40" s="1"/>
      <c r="L40" s="1"/>
      <c r="M40" s="1"/>
      <c r="N40" s="3"/>
      <c r="O40" s="3"/>
    </row>
    <row r="41" spans="1:15" ht="17.25" x14ac:dyDescent="0.2">
      <c r="A41" s="79">
        <v>4</v>
      </c>
      <c r="B41" s="79">
        <v>1</v>
      </c>
      <c r="C41" s="79">
        <v>8</v>
      </c>
      <c r="D41" s="71">
        <f t="shared" si="0"/>
        <v>4108</v>
      </c>
      <c r="E41" s="80">
        <v>120800</v>
      </c>
      <c r="F41" s="80" t="s">
        <v>388</v>
      </c>
      <c r="G41" s="81" t="s">
        <v>69</v>
      </c>
      <c r="H41" s="80" t="s">
        <v>338</v>
      </c>
      <c r="I41" s="73" t="str">
        <f t="shared" si="1"/>
        <v>大津小</v>
      </c>
      <c r="J41" s="1"/>
      <c r="K41" s="1"/>
      <c r="L41" s="1"/>
      <c r="M41" s="1"/>
      <c r="N41" s="1"/>
      <c r="O41" s="1"/>
    </row>
    <row r="42" spans="1:15" ht="17.25" x14ac:dyDescent="0.2">
      <c r="A42" s="79">
        <v>4</v>
      </c>
      <c r="B42" s="79">
        <v>1</v>
      </c>
      <c r="C42" s="79">
        <v>9</v>
      </c>
      <c r="D42" s="71">
        <f t="shared" si="0"/>
        <v>4109</v>
      </c>
      <c r="E42" s="80">
        <v>120900</v>
      </c>
      <c r="F42" s="80" t="s">
        <v>388</v>
      </c>
      <c r="G42" s="81" t="s">
        <v>70</v>
      </c>
      <c r="H42" s="80" t="s">
        <v>338</v>
      </c>
      <c r="I42" s="73" t="str">
        <f t="shared" si="1"/>
        <v>大津小</v>
      </c>
      <c r="J42" s="1"/>
      <c r="K42" s="1"/>
      <c r="L42" s="1"/>
      <c r="M42" s="1"/>
      <c r="N42" s="1"/>
      <c r="O42" s="1"/>
    </row>
    <row r="43" spans="1:15" ht="17.25" x14ac:dyDescent="0.2">
      <c r="A43" s="79">
        <v>4</v>
      </c>
      <c r="B43" s="79">
        <v>1</v>
      </c>
      <c r="C43" s="79">
        <v>10</v>
      </c>
      <c r="D43" s="71">
        <f t="shared" si="0"/>
        <v>4110</v>
      </c>
      <c r="E43" s="80">
        <v>121000</v>
      </c>
      <c r="F43" s="80" t="s">
        <v>388</v>
      </c>
      <c r="G43" s="81" t="s">
        <v>71</v>
      </c>
      <c r="H43" s="80" t="s">
        <v>338</v>
      </c>
      <c r="I43" s="73" t="str">
        <f t="shared" si="1"/>
        <v>大津小</v>
      </c>
      <c r="J43" s="8"/>
      <c r="K43" s="1"/>
      <c r="L43" s="1"/>
      <c r="M43" s="1"/>
      <c r="N43" s="1"/>
      <c r="O43" s="1"/>
    </row>
    <row r="44" spans="1:15" ht="17.25" x14ac:dyDescent="0.2">
      <c r="A44" s="79">
        <v>4</v>
      </c>
      <c r="B44" s="79">
        <v>1</v>
      </c>
      <c r="C44" s="79">
        <v>11</v>
      </c>
      <c r="D44" s="71">
        <f t="shared" si="0"/>
        <v>4111</v>
      </c>
      <c r="E44" s="80">
        <v>121100</v>
      </c>
      <c r="F44" s="80" t="s">
        <v>388</v>
      </c>
      <c r="G44" s="81" t="s">
        <v>72</v>
      </c>
      <c r="H44" s="80" t="s">
        <v>338</v>
      </c>
      <c r="I44" s="73" t="str">
        <f t="shared" si="1"/>
        <v>大津小</v>
      </c>
      <c r="J44" s="8"/>
      <c r="K44" s="1"/>
      <c r="L44" s="1"/>
      <c r="M44" s="1"/>
      <c r="N44" s="1"/>
      <c r="O44" s="1"/>
    </row>
    <row r="45" spans="1:15" ht="17.25" x14ac:dyDescent="0.2">
      <c r="A45" s="79">
        <v>4</v>
      </c>
      <c r="B45" s="79">
        <v>1</v>
      </c>
      <c r="C45" s="79">
        <v>12</v>
      </c>
      <c r="D45" s="71">
        <f t="shared" si="0"/>
        <v>4112</v>
      </c>
      <c r="E45" s="80">
        <v>121200</v>
      </c>
      <c r="F45" s="80" t="s">
        <v>388</v>
      </c>
      <c r="G45" s="81" t="s">
        <v>73</v>
      </c>
      <c r="H45" s="80" t="s">
        <v>338</v>
      </c>
      <c r="I45" s="73" t="str">
        <f t="shared" si="1"/>
        <v>大津小</v>
      </c>
      <c r="J45" s="8"/>
      <c r="K45" s="1"/>
      <c r="L45" s="1"/>
      <c r="M45" s="1"/>
      <c r="N45" s="1"/>
      <c r="O45" s="1"/>
    </row>
    <row r="46" spans="1:15" ht="17.25" x14ac:dyDescent="0.2">
      <c r="A46" s="79">
        <v>4</v>
      </c>
      <c r="B46" s="79">
        <v>1</v>
      </c>
      <c r="C46" s="79">
        <v>13</v>
      </c>
      <c r="D46" s="71">
        <f t="shared" si="0"/>
        <v>4113</v>
      </c>
      <c r="E46" s="80">
        <v>121300</v>
      </c>
      <c r="F46" s="80" t="s">
        <v>388</v>
      </c>
      <c r="G46" s="81" t="s">
        <v>74</v>
      </c>
      <c r="H46" s="80" t="s">
        <v>338</v>
      </c>
      <c r="I46" s="73" t="str">
        <f t="shared" si="1"/>
        <v>大津小</v>
      </c>
      <c r="J46" s="8"/>
      <c r="K46" s="1"/>
      <c r="L46" s="1"/>
      <c r="M46" s="1"/>
      <c r="N46" s="1"/>
      <c r="O46" s="1"/>
    </row>
    <row r="47" spans="1:15" ht="17.25" x14ac:dyDescent="0.2">
      <c r="A47" s="79">
        <v>4</v>
      </c>
      <c r="B47" s="79">
        <v>1</v>
      </c>
      <c r="C47" s="79">
        <v>14</v>
      </c>
      <c r="D47" s="71">
        <f t="shared" si="0"/>
        <v>4114</v>
      </c>
      <c r="E47" s="80">
        <v>121400</v>
      </c>
      <c r="F47" s="80" t="s">
        <v>388</v>
      </c>
      <c r="G47" s="81" t="s">
        <v>75</v>
      </c>
      <c r="H47" s="80" t="s">
        <v>338</v>
      </c>
      <c r="I47" s="73" t="str">
        <f t="shared" si="1"/>
        <v>大津小</v>
      </c>
      <c r="J47" s="8"/>
      <c r="K47" s="1"/>
      <c r="L47" s="1"/>
      <c r="M47" s="1"/>
      <c r="N47" s="1"/>
      <c r="O47" s="1"/>
    </row>
    <row r="48" spans="1:15" ht="17.25" x14ac:dyDescent="0.2">
      <c r="A48" s="79">
        <v>4</v>
      </c>
      <c r="B48" s="79">
        <v>1</v>
      </c>
      <c r="C48" s="79">
        <v>15</v>
      </c>
      <c r="D48" s="71">
        <f t="shared" si="0"/>
        <v>4115</v>
      </c>
      <c r="E48" s="80">
        <v>121500</v>
      </c>
      <c r="F48" s="80" t="s">
        <v>388</v>
      </c>
      <c r="G48" s="81" t="s">
        <v>76</v>
      </c>
      <c r="H48" s="80" t="s">
        <v>338</v>
      </c>
      <c r="I48" s="73" t="str">
        <f t="shared" si="1"/>
        <v>大津小</v>
      </c>
      <c r="J48" s="8"/>
      <c r="K48" s="1"/>
      <c r="L48" s="1"/>
      <c r="M48" s="1"/>
      <c r="N48" s="1"/>
      <c r="O48" s="1"/>
    </row>
    <row r="49" spans="1:15" ht="17.25" x14ac:dyDescent="0.2">
      <c r="A49" s="79">
        <v>4</v>
      </c>
      <c r="B49" s="79">
        <v>1</v>
      </c>
      <c r="C49" s="79">
        <v>16</v>
      </c>
      <c r="D49" s="71">
        <f t="shared" si="0"/>
        <v>4116</v>
      </c>
      <c r="E49" s="80">
        <v>121600</v>
      </c>
      <c r="F49" s="80" t="s">
        <v>388</v>
      </c>
      <c r="G49" s="81" t="s">
        <v>344</v>
      </c>
      <c r="H49" s="80" t="s">
        <v>338</v>
      </c>
      <c r="I49" s="73" t="str">
        <f t="shared" si="1"/>
        <v>大津小</v>
      </c>
      <c r="J49" s="8"/>
      <c r="K49" s="1"/>
      <c r="L49" s="1"/>
      <c r="M49" s="1"/>
      <c r="N49" s="1"/>
      <c r="O49" s="1"/>
    </row>
    <row r="50" spans="1:15" ht="17.25" x14ac:dyDescent="0.2">
      <c r="A50" s="79">
        <v>4</v>
      </c>
      <c r="B50" s="79">
        <v>1</v>
      </c>
      <c r="C50" s="79">
        <v>17</v>
      </c>
      <c r="D50" s="71">
        <f t="shared" si="0"/>
        <v>4117</v>
      </c>
      <c r="E50" s="80">
        <v>121700</v>
      </c>
      <c r="F50" s="80" t="s">
        <v>388</v>
      </c>
      <c r="G50" s="81" t="s">
        <v>77</v>
      </c>
      <c r="H50" s="80" t="s">
        <v>338</v>
      </c>
      <c r="I50" s="73" t="str">
        <f t="shared" si="1"/>
        <v>大津小</v>
      </c>
      <c r="J50" s="8"/>
      <c r="K50" s="1"/>
      <c r="L50" s="1"/>
      <c r="M50" s="1"/>
      <c r="N50" s="1"/>
      <c r="O50" s="1"/>
    </row>
    <row r="51" spans="1:15" ht="17.25" x14ac:dyDescent="0.2">
      <c r="A51" s="79">
        <v>4</v>
      </c>
      <c r="B51" s="79">
        <v>1</v>
      </c>
      <c r="C51" s="79">
        <v>18</v>
      </c>
      <c r="D51" s="71">
        <f t="shared" si="0"/>
        <v>4118</v>
      </c>
      <c r="E51" s="80">
        <v>121800</v>
      </c>
      <c r="F51" s="80" t="s">
        <v>388</v>
      </c>
      <c r="G51" s="81" t="s">
        <v>78</v>
      </c>
      <c r="H51" s="80" t="s">
        <v>338</v>
      </c>
      <c r="I51" s="73" t="str">
        <f t="shared" si="1"/>
        <v>大津小</v>
      </c>
      <c r="J51" s="1"/>
      <c r="K51" s="1"/>
      <c r="L51" s="1"/>
      <c r="M51" s="1"/>
      <c r="N51" s="1"/>
      <c r="O51" s="1"/>
    </row>
    <row r="52" spans="1:15" ht="17.25" x14ac:dyDescent="0.2">
      <c r="A52" s="79">
        <v>4</v>
      </c>
      <c r="B52" s="79">
        <v>1</v>
      </c>
      <c r="C52" s="79">
        <v>19</v>
      </c>
      <c r="D52" s="71">
        <f t="shared" si="0"/>
        <v>4119</v>
      </c>
      <c r="E52" s="80">
        <v>121900</v>
      </c>
      <c r="F52" s="80" t="s">
        <v>388</v>
      </c>
      <c r="G52" s="81" t="s">
        <v>79</v>
      </c>
      <c r="H52" s="80" t="s">
        <v>338</v>
      </c>
      <c r="I52" s="73" t="str">
        <f t="shared" si="1"/>
        <v>大津小</v>
      </c>
      <c r="J52" s="1"/>
      <c r="K52" s="1"/>
      <c r="L52" s="1"/>
      <c r="M52" s="1"/>
      <c r="N52" s="1"/>
      <c r="O52" s="1"/>
    </row>
    <row r="53" spans="1:15" ht="17.25" x14ac:dyDescent="0.2">
      <c r="A53" s="79">
        <v>4</v>
      </c>
      <c r="B53" s="79">
        <v>1</v>
      </c>
      <c r="C53" s="79">
        <v>20</v>
      </c>
      <c r="D53" s="71">
        <f t="shared" si="0"/>
        <v>4120</v>
      </c>
      <c r="E53" s="80">
        <v>122000</v>
      </c>
      <c r="F53" s="80" t="s">
        <v>388</v>
      </c>
      <c r="G53" s="81" t="s">
        <v>80</v>
      </c>
      <c r="H53" s="80" t="s">
        <v>338</v>
      </c>
      <c r="I53" s="73" t="str">
        <f t="shared" si="1"/>
        <v>大津小</v>
      </c>
      <c r="J53" s="1"/>
      <c r="K53" s="1"/>
      <c r="L53" s="1"/>
      <c r="M53" s="1"/>
      <c r="N53" s="1"/>
      <c r="O53" s="1"/>
    </row>
    <row r="54" spans="1:15" ht="17.25" x14ac:dyDescent="0.2">
      <c r="A54" s="79">
        <v>4</v>
      </c>
      <c r="B54" s="79">
        <v>1</v>
      </c>
      <c r="C54" s="79">
        <v>21</v>
      </c>
      <c r="D54" s="71">
        <f t="shared" si="0"/>
        <v>4121</v>
      </c>
      <c r="E54" s="80">
        <v>122100</v>
      </c>
      <c r="F54" s="80" t="s">
        <v>388</v>
      </c>
      <c r="G54" s="81" t="s">
        <v>81</v>
      </c>
      <c r="H54" s="80" t="s">
        <v>338</v>
      </c>
      <c r="I54" s="73" t="str">
        <f t="shared" si="1"/>
        <v>大津小</v>
      </c>
      <c r="J54" s="8"/>
      <c r="K54" s="8"/>
      <c r="L54" s="8"/>
      <c r="M54" s="8"/>
      <c r="N54" s="8"/>
      <c r="O54" s="8"/>
    </row>
    <row r="55" spans="1:15" ht="17.25" x14ac:dyDescent="0.2">
      <c r="A55" s="79">
        <v>4</v>
      </c>
      <c r="B55" s="79">
        <v>1</v>
      </c>
      <c r="C55" s="79">
        <v>22</v>
      </c>
      <c r="D55" s="71">
        <f t="shared" si="0"/>
        <v>4122</v>
      </c>
      <c r="E55" s="80">
        <v>122200</v>
      </c>
      <c r="F55" s="80" t="s">
        <v>388</v>
      </c>
      <c r="G55" s="81" t="s">
        <v>82</v>
      </c>
      <c r="H55" s="80" t="s">
        <v>338</v>
      </c>
      <c r="I55" s="73" t="str">
        <f t="shared" si="1"/>
        <v>大津小</v>
      </c>
      <c r="J55" s="8"/>
      <c r="K55" s="8"/>
      <c r="L55" s="8"/>
      <c r="M55" s="8"/>
      <c r="N55" s="8"/>
      <c r="O55" s="8"/>
    </row>
    <row r="56" spans="1:15" ht="17.25" x14ac:dyDescent="0.2">
      <c r="A56" s="79">
        <v>4</v>
      </c>
      <c r="B56" s="79">
        <v>1</v>
      </c>
      <c r="C56" s="79">
        <v>23</v>
      </c>
      <c r="D56" s="71">
        <f t="shared" si="0"/>
        <v>4123</v>
      </c>
      <c r="E56" s="80">
        <v>122300</v>
      </c>
      <c r="F56" s="80" t="s">
        <v>388</v>
      </c>
      <c r="G56" s="81" t="s">
        <v>83</v>
      </c>
      <c r="H56" s="80" t="s">
        <v>338</v>
      </c>
      <c r="I56" s="73" t="str">
        <f t="shared" si="1"/>
        <v>大津小</v>
      </c>
      <c r="J56" s="8"/>
      <c r="K56" s="8"/>
      <c r="L56" s="8"/>
      <c r="M56" s="8"/>
      <c r="N56" s="8"/>
      <c r="O56" s="8"/>
    </row>
    <row r="57" spans="1:15" ht="17.25" x14ac:dyDescent="0.2">
      <c r="A57" s="79">
        <v>4</v>
      </c>
      <c r="B57" s="79">
        <v>1</v>
      </c>
      <c r="C57" s="79">
        <v>24</v>
      </c>
      <c r="D57" s="71">
        <f t="shared" si="0"/>
        <v>4124</v>
      </c>
      <c r="E57" s="80">
        <v>122400</v>
      </c>
      <c r="F57" s="80" t="s">
        <v>388</v>
      </c>
      <c r="G57" s="81" t="s">
        <v>84</v>
      </c>
      <c r="H57" s="80" t="s">
        <v>338</v>
      </c>
      <c r="I57" s="73" t="str">
        <f t="shared" si="1"/>
        <v>大津小</v>
      </c>
      <c r="J57" s="8"/>
      <c r="K57" s="8"/>
      <c r="L57" s="8"/>
      <c r="M57" s="8"/>
      <c r="N57" s="8"/>
      <c r="O57" s="8"/>
    </row>
    <row r="58" spans="1:15" ht="17.25" x14ac:dyDescent="0.2">
      <c r="A58" s="79">
        <v>4</v>
      </c>
      <c r="B58" s="79">
        <v>1</v>
      </c>
      <c r="C58" s="79">
        <v>25</v>
      </c>
      <c r="D58" s="71">
        <f t="shared" si="0"/>
        <v>4125</v>
      </c>
      <c r="E58" s="80">
        <v>122500</v>
      </c>
      <c r="F58" s="80" t="s">
        <v>388</v>
      </c>
      <c r="G58" s="81" t="s">
        <v>85</v>
      </c>
      <c r="H58" s="80" t="s">
        <v>338</v>
      </c>
      <c r="I58" s="73" t="str">
        <f t="shared" si="1"/>
        <v>大津小</v>
      </c>
      <c r="J58" s="8"/>
      <c r="K58" s="8"/>
      <c r="L58" s="8"/>
      <c r="M58" s="8"/>
      <c r="N58" s="8"/>
      <c r="O58" s="8"/>
    </row>
    <row r="59" spans="1:15" ht="17.25" x14ac:dyDescent="0.2">
      <c r="A59" s="79">
        <v>4</v>
      </c>
      <c r="B59" s="79">
        <v>1</v>
      </c>
      <c r="C59" s="79">
        <v>26</v>
      </c>
      <c r="D59" s="71">
        <f t="shared" si="0"/>
        <v>4126</v>
      </c>
      <c r="E59" s="80">
        <v>122600</v>
      </c>
      <c r="F59" s="80" t="s">
        <v>388</v>
      </c>
      <c r="G59" s="81" t="s">
        <v>86</v>
      </c>
      <c r="H59" s="80" t="s">
        <v>338</v>
      </c>
      <c r="I59" s="73" t="str">
        <f t="shared" si="1"/>
        <v>大津小</v>
      </c>
      <c r="J59" s="8"/>
      <c r="K59" s="8"/>
      <c r="L59" s="8"/>
      <c r="M59" s="8"/>
      <c r="N59" s="8"/>
      <c r="O59" s="8"/>
    </row>
    <row r="60" spans="1:15" ht="17.25" x14ac:dyDescent="0.2">
      <c r="A60" s="79">
        <v>4</v>
      </c>
      <c r="B60" s="79">
        <v>1</v>
      </c>
      <c r="C60" s="79">
        <v>27</v>
      </c>
      <c r="D60" s="71">
        <f t="shared" si="0"/>
        <v>4127</v>
      </c>
      <c r="E60" s="80">
        <v>122700</v>
      </c>
      <c r="F60" s="80" t="s">
        <v>388</v>
      </c>
      <c r="G60" s="81" t="s">
        <v>87</v>
      </c>
      <c r="H60" s="80" t="s">
        <v>338</v>
      </c>
      <c r="I60" s="73" t="str">
        <f t="shared" si="1"/>
        <v>大津小</v>
      </c>
      <c r="J60" s="8"/>
      <c r="K60" s="8"/>
      <c r="L60" s="8"/>
      <c r="M60" s="8"/>
      <c r="N60" s="8"/>
      <c r="O60" s="8"/>
    </row>
    <row r="61" spans="1:15" ht="17.25" x14ac:dyDescent="0.2">
      <c r="A61" s="79">
        <v>4</v>
      </c>
      <c r="B61" s="79">
        <v>1</v>
      </c>
      <c r="C61" s="79">
        <v>28</v>
      </c>
      <c r="D61" s="71">
        <f t="shared" si="0"/>
        <v>4128</v>
      </c>
      <c r="E61" s="80">
        <v>122800</v>
      </c>
      <c r="F61" s="80" t="s">
        <v>388</v>
      </c>
      <c r="G61" s="81" t="s">
        <v>88</v>
      </c>
      <c r="H61" s="80" t="s">
        <v>338</v>
      </c>
      <c r="I61" s="73" t="str">
        <f t="shared" si="1"/>
        <v>大津小</v>
      </c>
      <c r="J61" s="8"/>
      <c r="K61" s="8"/>
      <c r="L61" s="8"/>
      <c r="M61" s="8"/>
      <c r="N61" s="8"/>
      <c r="O61" s="8"/>
    </row>
    <row r="62" spans="1:15" ht="17.25" x14ac:dyDescent="0.2">
      <c r="A62" s="79">
        <v>4</v>
      </c>
      <c r="B62" s="79">
        <v>1</v>
      </c>
      <c r="C62" s="79">
        <v>29</v>
      </c>
      <c r="D62" s="71">
        <f t="shared" si="0"/>
        <v>4129</v>
      </c>
      <c r="E62" s="80">
        <v>124200</v>
      </c>
      <c r="F62" s="80" t="s">
        <v>388</v>
      </c>
      <c r="G62" s="81" t="s">
        <v>334</v>
      </c>
      <c r="H62" s="80" t="s">
        <v>338</v>
      </c>
      <c r="I62" s="73" t="str">
        <f t="shared" si="1"/>
        <v>大津小</v>
      </c>
      <c r="J62" s="8"/>
      <c r="K62" s="8"/>
      <c r="L62" s="8"/>
      <c r="M62" s="8"/>
      <c r="N62" s="8"/>
      <c r="O62" s="8"/>
    </row>
    <row r="63" spans="1:15" ht="17.25" x14ac:dyDescent="0.2">
      <c r="A63" s="79">
        <v>4</v>
      </c>
      <c r="B63" s="79">
        <v>1</v>
      </c>
      <c r="C63" s="79">
        <v>30</v>
      </c>
      <c r="D63" s="71">
        <f t="shared" si="0"/>
        <v>4130</v>
      </c>
      <c r="E63" s="80">
        <v>126100</v>
      </c>
      <c r="F63" s="80" t="s">
        <v>388</v>
      </c>
      <c r="G63" s="81" t="s">
        <v>89</v>
      </c>
      <c r="H63" s="80" t="s">
        <v>338</v>
      </c>
      <c r="I63" s="73" t="str">
        <f t="shared" si="1"/>
        <v>大津小</v>
      </c>
      <c r="J63" s="8"/>
      <c r="K63" s="8"/>
      <c r="L63" s="8"/>
      <c r="M63" s="8"/>
      <c r="N63" s="8"/>
      <c r="O63" s="8"/>
    </row>
    <row r="64" spans="1:15" ht="17.25" x14ac:dyDescent="0.2">
      <c r="A64" s="79">
        <v>4</v>
      </c>
      <c r="B64" s="79">
        <v>1</v>
      </c>
      <c r="C64" s="79">
        <v>31</v>
      </c>
      <c r="D64" s="71">
        <f t="shared" si="0"/>
        <v>4131</v>
      </c>
      <c r="E64" s="80">
        <v>126500</v>
      </c>
      <c r="F64" s="80" t="s">
        <v>388</v>
      </c>
      <c r="G64" s="81" t="s">
        <v>90</v>
      </c>
      <c r="H64" s="80" t="s">
        <v>338</v>
      </c>
      <c r="I64" s="73" t="str">
        <f t="shared" si="1"/>
        <v>大津小</v>
      </c>
      <c r="J64" s="8"/>
      <c r="K64" s="8"/>
      <c r="L64" s="8"/>
      <c r="M64" s="8"/>
      <c r="N64" s="8"/>
      <c r="O64" s="8"/>
    </row>
    <row r="65" spans="1:15" ht="17.25" x14ac:dyDescent="0.2">
      <c r="A65" s="79">
        <v>4</v>
      </c>
      <c r="B65" s="79">
        <v>1</v>
      </c>
      <c r="C65" s="79">
        <v>32</v>
      </c>
      <c r="D65" s="71">
        <f t="shared" ref="D65:D128" si="2">A65*1000+B65*100+C65</f>
        <v>4132</v>
      </c>
      <c r="E65" s="80">
        <v>126600</v>
      </c>
      <c r="F65" s="80" t="s">
        <v>388</v>
      </c>
      <c r="G65" s="81" t="s">
        <v>91</v>
      </c>
      <c r="H65" s="80" t="s">
        <v>338</v>
      </c>
      <c r="I65" s="73" t="str">
        <f t="shared" ref="I65:I128" si="3">F65&amp;H65</f>
        <v>大津小</v>
      </c>
      <c r="J65" s="8"/>
      <c r="K65" s="8"/>
      <c r="L65" s="8"/>
      <c r="M65" s="8"/>
      <c r="N65" s="8"/>
      <c r="O65" s="8"/>
    </row>
    <row r="66" spans="1:15" ht="17.25" x14ac:dyDescent="0.2">
      <c r="A66" s="79">
        <v>4</v>
      </c>
      <c r="B66" s="79">
        <v>1</v>
      </c>
      <c r="C66" s="79">
        <v>33</v>
      </c>
      <c r="D66" s="71">
        <f t="shared" si="2"/>
        <v>4133</v>
      </c>
      <c r="E66" s="80">
        <v>126700</v>
      </c>
      <c r="F66" s="80" t="s">
        <v>388</v>
      </c>
      <c r="G66" s="81" t="s">
        <v>92</v>
      </c>
      <c r="H66" s="80" t="s">
        <v>338</v>
      </c>
      <c r="I66" s="73" t="str">
        <f t="shared" si="3"/>
        <v>大津小</v>
      </c>
      <c r="J66" s="8"/>
      <c r="K66" s="8"/>
      <c r="L66" s="8"/>
      <c r="M66" s="8"/>
      <c r="N66" s="8"/>
      <c r="O66" s="8"/>
    </row>
    <row r="67" spans="1:15" ht="17.25" x14ac:dyDescent="0.2">
      <c r="A67" s="79">
        <v>4</v>
      </c>
      <c r="B67" s="79">
        <v>1</v>
      </c>
      <c r="C67" s="79">
        <v>34</v>
      </c>
      <c r="D67" s="71">
        <f t="shared" si="2"/>
        <v>4134</v>
      </c>
      <c r="E67" s="80">
        <v>127000</v>
      </c>
      <c r="F67" s="80" t="s">
        <v>388</v>
      </c>
      <c r="G67" s="81" t="s">
        <v>93</v>
      </c>
      <c r="H67" s="80" t="s">
        <v>338</v>
      </c>
      <c r="I67" s="73" t="str">
        <f t="shared" si="3"/>
        <v>大津小</v>
      </c>
      <c r="J67" s="8"/>
      <c r="K67" s="8"/>
      <c r="L67" s="8"/>
      <c r="M67" s="8"/>
      <c r="N67" s="8"/>
      <c r="O67" s="8"/>
    </row>
    <row r="68" spans="1:15" ht="17.25" x14ac:dyDescent="0.2">
      <c r="A68" s="79">
        <v>4</v>
      </c>
      <c r="B68" s="79">
        <v>1</v>
      </c>
      <c r="C68" s="79">
        <v>35</v>
      </c>
      <c r="D68" s="71">
        <f t="shared" si="2"/>
        <v>4135</v>
      </c>
      <c r="E68" s="80">
        <v>480100</v>
      </c>
      <c r="F68" s="80" t="s">
        <v>388</v>
      </c>
      <c r="G68" s="81" t="s">
        <v>94</v>
      </c>
      <c r="H68" s="80" t="s">
        <v>338</v>
      </c>
      <c r="I68" s="73" t="str">
        <f t="shared" si="3"/>
        <v>大津小</v>
      </c>
      <c r="J68" s="8"/>
      <c r="K68" s="8"/>
      <c r="L68" s="8"/>
      <c r="M68" s="8"/>
      <c r="N68" s="8"/>
      <c r="O68" s="8"/>
    </row>
    <row r="69" spans="1:15" ht="17.25" x14ac:dyDescent="0.2">
      <c r="A69" s="79">
        <v>4</v>
      </c>
      <c r="B69" s="79">
        <v>1</v>
      </c>
      <c r="C69" s="79">
        <v>36</v>
      </c>
      <c r="D69" s="71">
        <f t="shared" si="2"/>
        <v>4136</v>
      </c>
      <c r="E69" s="80">
        <v>480200</v>
      </c>
      <c r="F69" s="80" t="s">
        <v>388</v>
      </c>
      <c r="G69" s="81" t="s">
        <v>95</v>
      </c>
      <c r="H69" s="80" t="s">
        <v>338</v>
      </c>
      <c r="I69" s="73" t="str">
        <f t="shared" si="3"/>
        <v>大津小</v>
      </c>
      <c r="J69" s="8"/>
      <c r="K69" s="8"/>
      <c r="L69" s="8"/>
      <c r="M69" s="8"/>
      <c r="N69" s="8"/>
      <c r="O69" s="8"/>
    </row>
    <row r="70" spans="1:15" ht="17.25" x14ac:dyDescent="0.2">
      <c r="A70" s="79">
        <v>4</v>
      </c>
      <c r="B70" s="79">
        <v>1</v>
      </c>
      <c r="C70" s="79">
        <v>37</v>
      </c>
      <c r="D70" s="71">
        <f t="shared" si="2"/>
        <v>4137</v>
      </c>
      <c r="E70" s="80">
        <v>480300</v>
      </c>
      <c r="F70" s="80" t="s">
        <v>388</v>
      </c>
      <c r="G70" s="81" t="s">
        <v>96</v>
      </c>
      <c r="H70" s="80" t="s">
        <v>338</v>
      </c>
      <c r="I70" s="73" t="str">
        <f t="shared" si="3"/>
        <v>大津小</v>
      </c>
      <c r="J70" s="8"/>
      <c r="K70" s="8"/>
      <c r="L70" s="8"/>
      <c r="M70" s="8"/>
      <c r="N70" s="8"/>
      <c r="O70" s="8"/>
    </row>
    <row r="71" spans="1:15" ht="17.25" x14ac:dyDescent="0.2">
      <c r="A71" s="79">
        <v>4</v>
      </c>
      <c r="B71" s="79">
        <v>1</v>
      </c>
      <c r="C71" s="79">
        <v>38</v>
      </c>
      <c r="D71" s="71">
        <f t="shared" si="2"/>
        <v>4138</v>
      </c>
      <c r="E71" s="80">
        <v>480400</v>
      </c>
      <c r="F71" s="80" t="s">
        <v>388</v>
      </c>
      <c r="G71" s="81" t="s">
        <v>97</v>
      </c>
      <c r="H71" s="80" t="s">
        <v>338</v>
      </c>
      <c r="I71" s="73" t="str">
        <f t="shared" si="3"/>
        <v>大津小</v>
      </c>
      <c r="J71" s="8"/>
      <c r="K71" s="8"/>
      <c r="L71" s="8"/>
      <c r="M71" s="8"/>
      <c r="N71" s="8"/>
      <c r="O71" s="8"/>
    </row>
    <row r="72" spans="1:15" ht="17.25" x14ac:dyDescent="0.2">
      <c r="A72" s="79">
        <v>4</v>
      </c>
      <c r="B72" s="79">
        <v>2</v>
      </c>
      <c r="C72" s="79">
        <v>1</v>
      </c>
      <c r="D72" s="71">
        <f t="shared" si="2"/>
        <v>4201</v>
      </c>
      <c r="E72" s="83">
        <v>122900</v>
      </c>
      <c r="F72" s="83" t="s">
        <v>388</v>
      </c>
      <c r="G72" s="84" t="s">
        <v>345</v>
      </c>
      <c r="H72" s="80" t="s">
        <v>339</v>
      </c>
      <c r="I72" s="73" t="str">
        <f t="shared" si="3"/>
        <v>大津中</v>
      </c>
      <c r="J72" s="8"/>
      <c r="K72" s="8"/>
      <c r="L72" s="8"/>
      <c r="M72" s="8"/>
      <c r="N72" s="8"/>
      <c r="O72" s="8"/>
    </row>
    <row r="73" spans="1:15" ht="17.25" x14ac:dyDescent="0.2">
      <c r="A73" s="79">
        <v>4</v>
      </c>
      <c r="B73" s="79">
        <v>2</v>
      </c>
      <c r="C73" s="79">
        <v>2</v>
      </c>
      <c r="D73" s="71">
        <f t="shared" si="2"/>
        <v>4202</v>
      </c>
      <c r="E73" s="83">
        <v>123000</v>
      </c>
      <c r="F73" s="83" t="s">
        <v>388</v>
      </c>
      <c r="G73" s="84" t="s">
        <v>63</v>
      </c>
      <c r="H73" s="80" t="s">
        <v>339</v>
      </c>
      <c r="I73" s="73" t="str">
        <f t="shared" si="3"/>
        <v>大津中</v>
      </c>
      <c r="J73" s="8"/>
      <c r="K73" s="8"/>
      <c r="L73" s="8"/>
      <c r="M73" s="8"/>
      <c r="N73" s="8"/>
      <c r="O73" s="8"/>
    </row>
    <row r="74" spans="1:15" ht="17.25" x14ac:dyDescent="0.2">
      <c r="A74" s="79">
        <v>4</v>
      </c>
      <c r="B74" s="79">
        <v>2</v>
      </c>
      <c r="C74" s="79">
        <v>3</v>
      </c>
      <c r="D74" s="71">
        <f t="shared" si="2"/>
        <v>4203</v>
      </c>
      <c r="E74" s="83">
        <v>123100</v>
      </c>
      <c r="F74" s="83" t="s">
        <v>388</v>
      </c>
      <c r="G74" s="84" t="s">
        <v>65</v>
      </c>
      <c r="H74" s="80" t="s">
        <v>339</v>
      </c>
      <c r="I74" s="73" t="str">
        <f t="shared" si="3"/>
        <v>大津中</v>
      </c>
      <c r="J74" s="8"/>
      <c r="K74" s="8"/>
      <c r="L74" s="8"/>
      <c r="M74" s="8"/>
      <c r="N74" s="8"/>
      <c r="O74" s="8"/>
    </row>
    <row r="75" spans="1:15" ht="17.25" x14ac:dyDescent="0.2">
      <c r="A75" s="79">
        <v>4</v>
      </c>
      <c r="B75" s="79">
        <v>2</v>
      </c>
      <c r="C75" s="79">
        <v>4</v>
      </c>
      <c r="D75" s="71">
        <f t="shared" si="2"/>
        <v>4204</v>
      </c>
      <c r="E75" s="83">
        <v>123200</v>
      </c>
      <c r="F75" s="83" t="s">
        <v>388</v>
      </c>
      <c r="G75" s="84" t="s">
        <v>98</v>
      </c>
      <c r="H75" s="80" t="s">
        <v>339</v>
      </c>
      <c r="I75" s="73" t="str">
        <f t="shared" si="3"/>
        <v>大津中</v>
      </c>
      <c r="J75" s="8"/>
      <c r="K75" s="8"/>
      <c r="L75" s="8"/>
      <c r="M75" s="8"/>
      <c r="N75" s="8"/>
      <c r="O75" s="8"/>
    </row>
    <row r="76" spans="1:15" ht="17.25" x14ac:dyDescent="0.2">
      <c r="A76" s="79">
        <v>4</v>
      </c>
      <c r="B76" s="79">
        <v>2</v>
      </c>
      <c r="C76" s="79">
        <v>5</v>
      </c>
      <c r="D76" s="71">
        <f t="shared" si="2"/>
        <v>4205</v>
      </c>
      <c r="E76" s="83">
        <v>123300</v>
      </c>
      <c r="F76" s="83" t="s">
        <v>388</v>
      </c>
      <c r="G76" s="84" t="s">
        <v>71</v>
      </c>
      <c r="H76" s="80" t="s">
        <v>339</v>
      </c>
      <c r="I76" s="73" t="str">
        <f t="shared" si="3"/>
        <v>大津中</v>
      </c>
      <c r="J76" s="8"/>
      <c r="K76" s="8"/>
      <c r="L76" s="8"/>
      <c r="M76" s="8"/>
      <c r="N76" s="8"/>
      <c r="O76" s="8"/>
    </row>
    <row r="77" spans="1:15" ht="17.25" x14ac:dyDescent="0.2">
      <c r="A77" s="79">
        <v>4</v>
      </c>
      <c r="B77" s="79">
        <v>2</v>
      </c>
      <c r="C77" s="79">
        <v>6</v>
      </c>
      <c r="D77" s="71">
        <f t="shared" si="2"/>
        <v>4206</v>
      </c>
      <c r="E77" s="83">
        <v>123400</v>
      </c>
      <c r="F77" s="83" t="s">
        <v>388</v>
      </c>
      <c r="G77" s="84" t="s">
        <v>99</v>
      </c>
      <c r="H77" s="80" t="s">
        <v>339</v>
      </c>
      <c r="I77" s="73" t="str">
        <f t="shared" si="3"/>
        <v>大津中</v>
      </c>
      <c r="J77" s="8"/>
      <c r="K77" s="8"/>
      <c r="L77" s="8"/>
      <c r="M77" s="8"/>
      <c r="N77" s="8"/>
      <c r="O77" s="8"/>
    </row>
    <row r="78" spans="1:15" ht="17.25" x14ac:dyDescent="0.2">
      <c r="A78" s="79">
        <v>4</v>
      </c>
      <c r="B78" s="79">
        <v>2</v>
      </c>
      <c r="C78" s="79">
        <v>7</v>
      </c>
      <c r="D78" s="71">
        <f t="shared" si="2"/>
        <v>4207</v>
      </c>
      <c r="E78" s="83">
        <v>123500</v>
      </c>
      <c r="F78" s="83" t="s">
        <v>388</v>
      </c>
      <c r="G78" s="84" t="s">
        <v>100</v>
      </c>
      <c r="H78" s="80" t="s">
        <v>339</v>
      </c>
      <c r="I78" s="73" t="str">
        <f t="shared" si="3"/>
        <v>大津中</v>
      </c>
      <c r="J78" s="8"/>
      <c r="K78" s="8"/>
      <c r="L78" s="8"/>
      <c r="M78" s="8"/>
      <c r="N78" s="8"/>
      <c r="O78" s="8"/>
    </row>
    <row r="79" spans="1:15" ht="17.25" x14ac:dyDescent="0.2">
      <c r="A79" s="79">
        <v>4</v>
      </c>
      <c r="B79" s="79">
        <v>2</v>
      </c>
      <c r="C79" s="79">
        <v>8</v>
      </c>
      <c r="D79" s="71">
        <f t="shared" si="2"/>
        <v>4208</v>
      </c>
      <c r="E79" s="83">
        <v>123600</v>
      </c>
      <c r="F79" s="83" t="s">
        <v>388</v>
      </c>
      <c r="G79" s="84" t="s">
        <v>101</v>
      </c>
      <c r="H79" s="80" t="s">
        <v>339</v>
      </c>
      <c r="I79" s="73" t="str">
        <f t="shared" si="3"/>
        <v>大津中</v>
      </c>
      <c r="J79" s="8"/>
      <c r="K79" s="8"/>
      <c r="L79" s="8"/>
      <c r="M79" s="8"/>
      <c r="N79" s="8"/>
      <c r="O79" s="8"/>
    </row>
    <row r="80" spans="1:15" ht="17.25" x14ac:dyDescent="0.2">
      <c r="A80" s="79">
        <v>4</v>
      </c>
      <c r="B80" s="79">
        <v>2</v>
      </c>
      <c r="C80" s="79">
        <v>9</v>
      </c>
      <c r="D80" s="71">
        <f t="shared" si="2"/>
        <v>4209</v>
      </c>
      <c r="E80" s="83">
        <v>123700</v>
      </c>
      <c r="F80" s="83" t="s">
        <v>388</v>
      </c>
      <c r="G80" s="84" t="s">
        <v>102</v>
      </c>
      <c r="H80" s="80" t="s">
        <v>339</v>
      </c>
      <c r="I80" s="73" t="str">
        <f t="shared" si="3"/>
        <v>大津中</v>
      </c>
      <c r="J80" s="8"/>
      <c r="K80" s="8"/>
      <c r="L80" s="8"/>
      <c r="M80" s="8"/>
      <c r="N80" s="8"/>
      <c r="O80" s="8"/>
    </row>
    <row r="81" spans="1:15" ht="17.25" x14ac:dyDescent="0.2">
      <c r="A81" s="79">
        <v>4</v>
      </c>
      <c r="B81" s="79">
        <v>2</v>
      </c>
      <c r="C81" s="79">
        <v>10</v>
      </c>
      <c r="D81" s="71">
        <f t="shared" si="2"/>
        <v>4210</v>
      </c>
      <c r="E81" s="83">
        <v>123800</v>
      </c>
      <c r="F81" s="83" t="s">
        <v>388</v>
      </c>
      <c r="G81" s="84" t="s">
        <v>82</v>
      </c>
      <c r="H81" s="80" t="s">
        <v>339</v>
      </c>
      <c r="I81" s="73" t="str">
        <f t="shared" si="3"/>
        <v>大津中</v>
      </c>
      <c r="J81" s="8"/>
      <c r="K81" s="8"/>
      <c r="L81" s="8"/>
      <c r="M81" s="8"/>
      <c r="N81" s="8"/>
      <c r="O81" s="8"/>
    </row>
    <row r="82" spans="1:15" ht="17.25" x14ac:dyDescent="0.2">
      <c r="A82" s="79">
        <v>4</v>
      </c>
      <c r="B82" s="79">
        <v>2</v>
      </c>
      <c r="C82" s="79">
        <v>11</v>
      </c>
      <c r="D82" s="71">
        <f t="shared" si="2"/>
        <v>4211</v>
      </c>
      <c r="E82" s="83">
        <v>123900</v>
      </c>
      <c r="F82" s="83" t="s">
        <v>388</v>
      </c>
      <c r="G82" s="84" t="s">
        <v>84</v>
      </c>
      <c r="H82" s="80" t="s">
        <v>339</v>
      </c>
      <c r="I82" s="73" t="str">
        <f t="shared" si="3"/>
        <v>大津中</v>
      </c>
      <c r="J82" s="8"/>
      <c r="K82" s="8"/>
      <c r="L82" s="8"/>
      <c r="M82" s="8"/>
      <c r="N82" s="8"/>
      <c r="O82" s="8"/>
    </row>
    <row r="83" spans="1:15" ht="17.25" x14ac:dyDescent="0.2">
      <c r="A83" s="79">
        <v>4</v>
      </c>
      <c r="B83" s="79">
        <v>2</v>
      </c>
      <c r="C83" s="79">
        <v>12</v>
      </c>
      <c r="D83" s="71">
        <f t="shared" si="2"/>
        <v>4212</v>
      </c>
      <c r="E83" s="83">
        <v>124000</v>
      </c>
      <c r="F83" s="83" t="s">
        <v>388</v>
      </c>
      <c r="G83" s="84" t="s">
        <v>86</v>
      </c>
      <c r="H83" s="80" t="s">
        <v>339</v>
      </c>
      <c r="I83" s="73" t="str">
        <f t="shared" si="3"/>
        <v>大津中</v>
      </c>
      <c r="J83" s="8"/>
      <c r="K83" s="8"/>
      <c r="L83" s="8"/>
      <c r="M83" s="8"/>
      <c r="N83" s="8"/>
      <c r="O83" s="8"/>
    </row>
    <row r="84" spans="1:15" ht="17.25" x14ac:dyDescent="0.2">
      <c r="A84" s="79">
        <v>4</v>
      </c>
      <c r="B84" s="79">
        <v>2</v>
      </c>
      <c r="C84" s="79">
        <v>13</v>
      </c>
      <c r="D84" s="71">
        <f t="shared" si="2"/>
        <v>4213</v>
      </c>
      <c r="E84" s="83">
        <v>124100</v>
      </c>
      <c r="F84" s="83" t="s">
        <v>388</v>
      </c>
      <c r="G84" s="84" t="s">
        <v>346</v>
      </c>
      <c r="H84" s="80" t="s">
        <v>339</v>
      </c>
      <c r="I84" s="73" t="str">
        <f t="shared" si="3"/>
        <v>大津中</v>
      </c>
      <c r="J84" s="8"/>
      <c r="K84" s="8"/>
      <c r="L84" s="8"/>
      <c r="M84" s="8"/>
      <c r="N84" s="8"/>
      <c r="O84" s="8"/>
    </row>
    <row r="85" spans="1:15" ht="17.25" x14ac:dyDescent="0.2">
      <c r="A85" s="79">
        <v>4</v>
      </c>
      <c r="B85" s="79">
        <v>2</v>
      </c>
      <c r="C85" s="79">
        <v>14</v>
      </c>
      <c r="D85" s="71">
        <f t="shared" si="2"/>
        <v>4214</v>
      </c>
      <c r="E85" s="83">
        <v>124300</v>
      </c>
      <c r="F85" s="83" t="s">
        <v>388</v>
      </c>
      <c r="G85" s="84" t="s">
        <v>334</v>
      </c>
      <c r="H85" s="80" t="s">
        <v>339</v>
      </c>
      <c r="I85" s="73" t="str">
        <f t="shared" si="3"/>
        <v>大津中</v>
      </c>
      <c r="J85" s="8"/>
      <c r="K85" s="8"/>
      <c r="L85" s="8"/>
      <c r="M85" s="8"/>
      <c r="N85" s="8"/>
      <c r="O85" s="8"/>
    </row>
    <row r="86" spans="1:15" ht="17.25" x14ac:dyDescent="0.2">
      <c r="A86" s="79">
        <v>4</v>
      </c>
      <c r="B86" s="79">
        <v>2</v>
      </c>
      <c r="C86" s="79">
        <v>15</v>
      </c>
      <c r="D86" s="71">
        <f t="shared" si="2"/>
        <v>4215</v>
      </c>
      <c r="E86" s="83">
        <v>124400</v>
      </c>
      <c r="F86" s="83" t="s">
        <v>388</v>
      </c>
      <c r="G86" s="84" t="s">
        <v>103</v>
      </c>
      <c r="H86" s="80" t="s">
        <v>339</v>
      </c>
      <c r="I86" s="73" t="str">
        <f t="shared" si="3"/>
        <v>大津中</v>
      </c>
      <c r="J86" s="8"/>
      <c r="K86" s="8"/>
      <c r="L86" s="8"/>
      <c r="M86" s="8"/>
      <c r="N86" s="8"/>
      <c r="O86" s="8"/>
    </row>
    <row r="87" spans="1:15" ht="17.25" x14ac:dyDescent="0.2">
      <c r="A87" s="79">
        <v>4</v>
      </c>
      <c r="B87" s="79">
        <v>2</v>
      </c>
      <c r="C87" s="79">
        <v>16</v>
      </c>
      <c r="D87" s="71">
        <f t="shared" si="2"/>
        <v>4216</v>
      </c>
      <c r="E87" s="83">
        <v>126300</v>
      </c>
      <c r="F87" s="83" t="s">
        <v>388</v>
      </c>
      <c r="G87" s="84" t="s">
        <v>81</v>
      </c>
      <c r="H87" s="80" t="s">
        <v>339</v>
      </c>
      <c r="I87" s="73" t="str">
        <f t="shared" si="3"/>
        <v>大津中</v>
      </c>
      <c r="J87" s="8"/>
      <c r="K87" s="8"/>
      <c r="L87" s="8"/>
      <c r="M87" s="8"/>
      <c r="N87" s="8"/>
      <c r="O87" s="8"/>
    </row>
    <row r="88" spans="1:15" ht="17.25" x14ac:dyDescent="0.2">
      <c r="A88" s="79">
        <v>4</v>
      </c>
      <c r="B88" s="79">
        <v>2</v>
      </c>
      <c r="C88" s="79">
        <v>17</v>
      </c>
      <c r="D88" s="71">
        <f t="shared" si="2"/>
        <v>4217</v>
      </c>
      <c r="E88" s="83">
        <v>126400</v>
      </c>
      <c r="F88" s="83" t="s">
        <v>388</v>
      </c>
      <c r="G88" s="84" t="s">
        <v>64</v>
      </c>
      <c r="H88" s="80" t="s">
        <v>339</v>
      </c>
      <c r="I88" s="73" t="str">
        <f t="shared" si="3"/>
        <v>大津中</v>
      </c>
      <c r="J88" s="8"/>
      <c r="K88" s="8"/>
      <c r="L88" s="8"/>
      <c r="M88" s="8"/>
      <c r="N88" s="8"/>
      <c r="O88" s="8"/>
    </row>
    <row r="89" spans="1:15" ht="17.25" x14ac:dyDescent="0.2">
      <c r="A89" s="79">
        <v>4</v>
      </c>
      <c r="B89" s="79">
        <v>2</v>
      </c>
      <c r="C89" s="79">
        <v>18</v>
      </c>
      <c r="D89" s="71">
        <f t="shared" si="2"/>
        <v>4218</v>
      </c>
      <c r="E89" s="83">
        <v>127200</v>
      </c>
      <c r="F89" s="83" t="s">
        <v>388</v>
      </c>
      <c r="G89" s="84" t="s">
        <v>93</v>
      </c>
      <c r="H89" s="80" t="s">
        <v>339</v>
      </c>
      <c r="I89" s="73" t="str">
        <f t="shared" si="3"/>
        <v>大津中</v>
      </c>
      <c r="J89" s="8"/>
      <c r="K89" s="8"/>
      <c r="L89" s="8"/>
      <c r="M89" s="8"/>
      <c r="N89" s="8"/>
      <c r="O89" s="8"/>
    </row>
    <row r="90" spans="1:15" ht="17.25" x14ac:dyDescent="0.2">
      <c r="A90" s="79">
        <v>4</v>
      </c>
      <c r="B90" s="79">
        <v>2</v>
      </c>
      <c r="C90" s="79">
        <v>19</v>
      </c>
      <c r="D90" s="71">
        <f t="shared" si="2"/>
        <v>4219</v>
      </c>
      <c r="E90" s="83">
        <v>127400</v>
      </c>
      <c r="F90" s="83" t="s">
        <v>62</v>
      </c>
      <c r="G90" s="83" t="s">
        <v>347</v>
      </c>
      <c r="H90" s="80" t="s">
        <v>339</v>
      </c>
      <c r="I90" s="73" t="str">
        <f t="shared" si="3"/>
        <v>大津中</v>
      </c>
      <c r="J90" s="8"/>
      <c r="K90" s="8"/>
      <c r="L90" s="8"/>
      <c r="M90" s="8"/>
      <c r="N90" s="8"/>
      <c r="O90" s="8"/>
    </row>
    <row r="91" spans="1:15" ht="17.25" x14ac:dyDescent="0.2">
      <c r="A91" s="79">
        <v>4</v>
      </c>
      <c r="B91" s="79">
        <v>2</v>
      </c>
      <c r="C91" s="79">
        <v>20</v>
      </c>
      <c r="D91" s="71">
        <f t="shared" si="2"/>
        <v>4220</v>
      </c>
      <c r="E91" s="83">
        <v>127500</v>
      </c>
      <c r="F91" s="83" t="s">
        <v>388</v>
      </c>
      <c r="G91" s="84" t="s">
        <v>66</v>
      </c>
      <c r="H91" s="80" t="s">
        <v>339</v>
      </c>
      <c r="I91" s="73" t="str">
        <f t="shared" si="3"/>
        <v>大津中</v>
      </c>
      <c r="J91" s="8"/>
      <c r="K91" s="8"/>
      <c r="L91" s="8"/>
      <c r="M91" s="8"/>
      <c r="N91" s="8"/>
      <c r="O91" s="8"/>
    </row>
    <row r="92" spans="1:15" ht="17.25" x14ac:dyDescent="0.2">
      <c r="A92" s="79">
        <v>4</v>
      </c>
      <c r="B92" s="79">
        <v>2</v>
      </c>
      <c r="C92" s="79">
        <v>21</v>
      </c>
      <c r="D92" s="71">
        <f t="shared" si="2"/>
        <v>4221</v>
      </c>
      <c r="E92" s="83">
        <v>480500</v>
      </c>
      <c r="F92" s="83" t="s">
        <v>388</v>
      </c>
      <c r="G92" s="84" t="s">
        <v>73</v>
      </c>
      <c r="H92" s="80" t="s">
        <v>339</v>
      </c>
      <c r="I92" s="73" t="str">
        <f t="shared" si="3"/>
        <v>大津中</v>
      </c>
      <c r="J92" s="8"/>
      <c r="K92" s="8"/>
      <c r="L92" s="8"/>
      <c r="M92" s="8"/>
      <c r="N92" s="8"/>
      <c r="O92" s="8"/>
    </row>
    <row r="93" spans="1:15" ht="17.25" x14ac:dyDescent="0.2">
      <c r="A93" s="79">
        <v>5</v>
      </c>
      <c r="B93" s="79">
        <v>1</v>
      </c>
      <c r="C93" s="79">
        <v>1</v>
      </c>
      <c r="D93" s="71">
        <f t="shared" si="2"/>
        <v>5101</v>
      </c>
      <c r="E93" s="80">
        <v>260500</v>
      </c>
      <c r="F93" s="80" t="s">
        <v>389</v>
      </c>
      <c r="G93" s="81" t="s">
        <v>107</v>
      </c>
      <c r="H93" s="80" t="s">
        <v>338</v>
      </c>
      <c r="I93" s="73" t="str">
        <f t="shared" si="3"/>
        <v>蒲生小</v>
      </c>
      <c r="J93" s="8"/>
      <c r="K93" s="8"/>
      <c r="L93" s="8"/>
      <c r="M93" s="8"/>
      <c r="N93" s="8"/>
      <c r="O93" s="8"/>
    </row>
    <row r="94" spans="1:15" ht="17.25" x14ac:dyDescent="0.2">
      <c r="A94" s="79">
        <v>5</v>
      </c>
      <c r="B94" s="79">
        <v>1</v>
      </c>
      <c r="C94" s="79">
        <v>2</v>
      </c>
      <c r="D94" s="71">
        <f t="shared" si="2"/>
        <v>5102</v>
      </c>
      <c r="E94" s="80">
        <v>260600</v>
      </c>
      <c r="F94" s="80" t="s">
        <v>389</v>
      </c>
      <c r="G94" s="81" t="s">
        <v>108</v>
      </c>
      <c r="H94" s="80" t="s">
        <v>338</v>
      </c>
      <c r="I94" s="73" t="str">
        <f t="shared" si="3"/>
        <v>蒲生小</v>
      </c>
      <c r="J94" s="8"/>
      <c r="K94" s="8"/>
      <c r="L94" s="8"/>
      <c r="M94" s="8"/>
      <c r="N94" s="8"/>
      <c r="O94" s="8"/>
    </row>
    <row r="95" spans="1:15" ht="17.25" x14ac:dyDescent="0.2">
      <c r="A95" s="79">
        <v>5</v>
      </c>
      <c r="B95" s="79">
        <v>1</v>
      </c>
      <c r="C95" s="79">
        <v>3</v>
      </c>
      <c r="D95" s="71">
        <f t="shared" si="2"/>
        <v>5103</v>
      </c>
      <c r="E95" s="80">
        <v>260800</v>
      </c>
      <c r="F95" s="80" t="s">
        <v>389</v>
      </c>
      <c r="G95" s="81" t="s">
        <v>109</v>
      </c>
      <c r="H95" s="80" t="s">
        <v>338</v>
      </c>
      <c r="I95" s="73" t="str">
        <f t="shared" si="3"/>
        <v>蒲生小</v>
      </c>
      <c r="J95" s="8"/>
      <c r="K95" s="8"/>
      <c r="L95" s="8"/>
      <c r="M95" s="8"/>
      <c r="N95" s="8"/>
      <c r="O95" s="8"/>
    </row>
    <row r="96" spans="1:15" ht="17.25" x14ac:dyDescent="0.2">
      <c r="A96" s="79">
        <v>5</v>
      </c>
      <c r="B96" s="79">
        <v>1</v>
      </c>
      <c r="C96" s="79">
        <v>4</v>
      </c>
      <c r="D96" s="71">
        <f t="shared" si="2"/>
        <v>5104</v>
      </c>
      <c r="E96" s="80">
        <v>260900</v>
      </c>
      <c r="F96" s="80" t="s">
        <v>389</v>
      </c>
      <c r="G96" s="81" t="s">
        <v>110</v>
      </c>
      <c r="H96" s="80" t="s">
        <v>338</v>
      </c>
      <c r="I96" s="73" t="str">
        <f t="shared" si="3"/>
        <v>蒲生小</v>
      </c>
      <c r="J96" s="8"/>
      <c r="K96" s="8"/>
      <c r="L96" s="8"/>
      <c r="M96" s="8"/>
      <c r="N96" s="8"/>
      <c r="O96" s="8"/>
    </row>
    <row r="97" spans="1:15" ht="17.25" x14ac:dyDescent="0.2">
      <c r="A97" s="79">
        <v>5</v>
      </c>
      <c r="B97" s="79">
        <v>1</v>
      </c>
      <c r="C97" s="79">
        <v>5</v>
      </c>
      <c r="D97" s="71">
        <f t="shared" si="2"/>
        <v>5105</v>
      </c>
      <c r="E97" s="80">
        <v>261000</v>
      </c>
      <c r="F97" s="80" t="s">
        <v>389</v>
      </c>
      <c r="G97" s="81" t="s">
        <v>111</v>
      </c>
      <c r="H97" s="80" t="s">
        <v>338</v>
      </c>
      <c r="I97" s="73" t="str">
        <f t="shared" si="3"/>
        <v>蒲生小</v>
      </c>
      <c r="J97" s="8"/>
      <c r="K97" s="8"/>
      <c r="L97" s="8"/>
      <c r="M97" s="8"/>
      <c r="N97" s="8"/>
      <c r="O97" s="8"/>
    </row>
    <row r="98" spans="1:15" ht="17.25" x14ac:dyDescent="0.2">
      <c r="A98" s="79">
        <v>5</v>
      </c>
      <c r="B98" s="79">
        <v>1</v>
      </c>
      <c r="C98" s="79">
        <v>6</v>
      </c>
      <c r="D98" s="71">
        <f t="shared" si="2"/>
        <v>5106</v>
      </c>
      <c r="E98" s="80">
        <v>261100</v>
      </c>
      <c r="F98" s="80" t="s">
        <v>389</v>
      </c>
      <c r="G98" s="81" t="s">
        <v>112</v>
      </c>
      <c r="H98" s="80" t="s">
        <v>338</v>
      </c>
      <c r="I98" s="73" t="str">
        <f t="shared" si="3"/>
        <v>蒲生小</v>
      </c>
      <c r="J98" s="8"/>
      <c r="K98" s="8"/>
      <c r="L98" s="8"/>
      <c r="M98" s="8"/>
      <c r="N98" s="8"/>
      <c r="O98" s="8"/>
    </row>
    <row r="99" spans="1:15" ht="17.25" x14ac:dyDescent="0.2">
      <c r="A99" s="79">
        <v>5</v>
      </c>
      <c r="B99" s="79">
        <v>1</v>
      </c>
      <c r="C99" s="79">
        <v>7</v>
      </c>
      <c r="D99" s="71">
        <f t="shared" si="2"/>
        <v>5107</v>
      </c>
      <c r="E99" s="80">
        <v>261700</v>
      </c>
      <c r="F99" s="80" t="s">
        <v>389</v>
      </c>
      <c r="G99" s="81" t="s">
        <v>113</v>
      </c>
      <c r="H99" s="80" t="s">
        <v>338</v>
      </c>
      <c r="I99" s="73" t="str">
        <f t="shared" si="3"/>
        <v>蒲生小</v>
      </c>
      <c r="J99" s="8"/>
      <c r="K99" s="8"/>
      <c r="L99" s="8"/>
      <c r="M99" s="8"/>
      <c r="N99" s="8"/>
      <c r="O99" s="8"/>
    </row>
    <row r="100" spans="1:15" ht="17.25" x14ac:dyDescent="0.2">
      <c r="A100" s="79">
        <v>5</v>
      </c>
      <c r="B100" s="79">
        <v>2</v>
      </c>
      <c r="C100" s="79">
        <v>1</v>
      </c>
      <c r="D100" s="71">
        <f t="shared" si="2"/>
        <v>5201</v>
      </c>
      <c r="E100" s="83">
        <v>261400</v>
      </c>
      <c r="F100" s="83" t="s">
        <v>389</v>
      </c>
      <c r="G100" s="84" t="s">
        <v>107</v>
      </c>
      <c r="H100" s="80" t="s">
        <v>339</v>
      </c>
      <c r="I100" s="73" t="str">
        <f t="shared" si="3"/>
        <v>蒲生中</v>
      </c>
      <c r="J100" s="8"/>
      <c r="K100" s="8"/>
      <c r="L100" s="8"/>
      <c r="M100" s="8"/>
      <c r="N100" s="8"/>
      <c r="O100" s="8"/>
    </row>
    <row r="101" spans="1:15" ht="17.25" x14ac:dyDescent="0.2">
      <c r="A101" s="79">
        <v>5</v>
      </c>
      <c r="B101" s="79">
        <v>2</v>
      </c>
      <c r="C101" s="79">
        <v>2</v>
      </c>
      <c r="D101" s="71">
        <f t="shared" si="2"/>
        <v>5202</v>
      </c>
      <c r="E101" s="83">
        <v>261500</v>
      </c>
      <c r="F101" s="83" t="s">
        <v>389</v>
      </c>
      <c r="G101" s="84" t="s">
        <v>112</v>
      </c>
      <c r="H101" s="80" t="s">
        <v>339</v>
      </c>
      <c r="I101" s="73" t="str">
        <f t="shared" si="3"/>
        <v>蒲生中</v>
      </c>
      <c r="J101" s="8"/>
      <c r="K101" s="8"/>
      <c r="L101" s="8"/>
      <c r="M101" s="8"/>
      <c r="N101" s="8"/>
      <c r="O101" s="8"/>
    </row>
    <row r="102" spans="1:15" ht="17.25" x14ac:dyDescent="0.2">
      <c r="A102" s="79">
        <v>6</v>
      </c>
      <c r="B102" s="79">
        <v>1</v>
      </c>
      <c r="C102" s="79">
        <v>1</v>
      </c>
      <c r="D102" s="71">
        <f t="shared" si="2"/>
        <v>6101</v>
      </c>
      <c r="E102" s="80">
        <v>140100</v>
      </c>
      <c r="F102" s="80" t="s">
        <v>390</v>
      </c>
      <c r="G102" s="81" t="s">
        <v>115</v>
      </c>
      <c r="H102" s="80" t="s">
        <v>338</v>
      </c>
      <c r="I102" s="73" t="str">
        <f t="shared" si="3"/>
        <v>草津小</v>
      </c>
      <c r="J102" s="8"/>
      <c r="K102" s="8"/>
      <c r="L102" s="8"/>
      <c r="M102" s="8"/>
      <c r="N102" s="8"/>
      <c r="O102" s="8"/>
    </row>
    <row r="103" spans="1:15" ht="17.25" x14ac:dyDescent="0.2">
      <c r="A103" s="79">
        <v>6</v>
      </c>
      <c r="B103" s="79">
        <v>1</v>
      </c>
      <c r="C103" s="79">
        <v>2</v>
      </c>
      <c r="D103" s="71">
        <f t="shared" si="2"/>
        <v>6102</v>
      </c>
      <c r="E103" s="80">
        <v>140200</v>
      </c>
      <c r="F103" s="80" t="s">
        <v>390</v>
      </c>
      <c r="G103" s="81" t="s">
        <v>116</v>
      </c>
      <c r="H103" s="80" t="s">
        <v>338</v>
      </c>
      <c r="I103" s="73" t="str">
        <f t="shared" si="3"/>
        <v>草津小</v>
      </c>
      <c r="J103" s="8"/>
      <c r="K103" s="8"/>
      <c r="L103" s="8"/>
      <c r="M103" s="8"/>
      <c r="N103" s="8"/>
      <c r="O103" s="8"/>
    </row>
    <row r="104" spans="1:15" ht="17.25" x14ac:dyDescent="0.2">
      <c r="A104" s="79">
        <v>6</v>
      </c>
      <c r="B104" s="79">
        <v>1</v>
      </c>
      <c r="C104" s="79">
        <v>3</v>
      </c>
      <c r="D104" s="71">
        <f t="shared" si="2"/>
        <v>6103</v>
      </c>
      <c r="E104" s="80">
        <v>140300</v>
      </c>
      <c r="F104" s="80" t="s">
        <v>390</v>
      </c>
      <c r="G104" s="81" t="s">
        <v>117</v>
      </c>
      <c r="H104" s="80" t="s">
        <v>338</v>
      </c>
      <c r="I104" s="73" t="str">
        <f t="shared" si="3"/>
        <v>草津小</v>
      </c>
      <c r="J104" s="8"/>
      <c r="K104" s="8"/>
      <c r="L104" s="8"/>
      <c r="M104" s="8"/>
      <c r="N104" s="8"/>
      <c r="O104" s="8"/>
    </row>
    <row r="105" spans="1:15" ht="17.25" x14ac:dyDescent="0.2">
      <c r="A105" s="79">
        <v>6</v>
      </c>
      <c r="B105" s="79">
        <v>1</v>
      </c>
      <c r="C105" s="79">
        <v>4</v>
      </c>
      <c r="D105" s="71">
        <f t="shared" si="2"/>
        <v>6104</v>
      </c>
      <c r="E105" s="80">
        <v>140400</v>
      </c>
      <c r="F105" s="80" t="s">
        <v>390</v>
      </c>
      <c r="G105" s="81" t="s">
        <v>118</v>
      </c>
      <c r="H105" s="80" t="s">
        <v>338</v>
      </c>
      <c r="I105" s="73" t="str">
        <f t="shared" si="3"/>
        <v>草津小</v>
      </c>
      <c r="J105" s="8"/>
      <c r="K105" s="8"/>
      <c r="L105" s="8"/>
      <c r="M105" s="8"/>
      <c r="N105" s="8"/>
      <c r="O105" s="8"/>
    </row>
    <row r="106" spans="1:15" ht="17.25" x14ac:dyDescent="0.2">
      <c r="A106" s="79">
        <v>6</v>
      </c>
      <c r="B106" s="79">
        <v>1</v>
      </c>
      <c r="C106" s="79">
        <v>5</v>
      </c>
      <c r="D106" s="71">
        <f t="shared" si="2"/>
        <v>6105</v>
      </c>
      <c r="E106" s="80">
        <v>140500</v>
      </c>
      <c r="F106" s="80" t="s">
        <v>390</v>
      </c>
      <c r="G106" s="81" t="s">
        <v>119</v>
      </c>
      <c r="H106" s="80" t="s">
        <v>338</v>
      </c>
      <c r="I106" s="73" t="str">
        <f t="shared" si="3"/>
        <v>草津小</v>
      </c>
      <c r="J106" s="8"/>
      <c r="K106" s="8"/>
      <c r="L106" s="8"/>
      <c r="M106" s="8"/>
      <c r="N106" s="8"/>
      <c r="O106" s="8"/>
    </row>
    <row r="107" spans="1:15" ht="17.25" x14ac:dyDescent="0.2">
      <c r="A107" s="79">
        <v>6</v>
      </c>
      <c r="B107" s="79">
        <v>1</v>
      </c>
      <c r="C107" s="79">
        <v>6</v>
      </c>
      <c r="D107" s="71">
        <f t="shared" si="2"/>
        <v>6106</v>
      </c>
      <c r="E107" s="80">
        <v>140600</v>
      </c>
      <c r="F107" s="80" t="s">
        <v>390</v>
      </c>
      <c r="G107" s="81" t="s">
        <v>120</v>
      </c>
      <c r="H107" s="80" t="s">
        <v>338</v>
      </c>
      <c r="I107" s="73" t="str">
        <f t="shared" si="3"/>
        <v>草津小</v>
      </c>
      <c r="J107" s="8"/>
      <c r="K107" s="8"/>
      <c r="L107" s="8"/>
      <c r="M107" s="8"/>
      <c r="N107" s="8"/>
      <c r="O107" s="8"/>
    </row>
    <row r="108" spans="1:15" ht="17.25" x14ac:dyDescent="0.2">
      <c r="A108" s="79">
        <v>6</v>
      </c>
      <c r="B108" s="79">
        <v>1</v>
      </c>
      <c r="C108" s="79">
        <v>7</v>
      </c>
      <c r="D108" s="71">
        <f t="shared" si="2"/>
        <v>6107</v>
      </c>
      <c r="E108" s="80">
        <v>140700</v>
      </c>
      <c r="F108" s="80" t="s">
        <v>390</v>
      </c>
      <c r="G108" s="81" t="s">
        <v>121</v>
      </c>
      <c r="H108" s="80" t="s">
        <v>338</v>
      </c>
      <c r="I108" s="73" t="str">
        <f t="shared" si="3"/>
        <v>草津小</v>
      </c>
      <c r="J108" s="8"/>
      <c r="K108" s="8"/>
      <c r="L108" s="8"/>
      <c r="M108" s="8"/>
      <c r="N108" s="8"/>
      <c r="O108" s="8"/>
    </row>
    <row r="109" spans="1:15" ht="17.25" x14ac:dyDescent="0.2">
      <c r="A109" s="79">
        <v>6</v>
      </c>
      <c r="B109" s="79">
        <v>1</v>
      </c>
      <c r="C109" s="79">
        <v>8</v>
      </c>
      <c r="D109" s="71">
        <f t="shared" si="2"/>
        <v>6108</v>
      </c>
      <c r="E109" s="80">
        <v>140800</v>
      </c>
      <c r="F109" s="80" t="s">
        <v>390</v>
      </c>
      <c r="G109" s="81" t="s">
        <v>122</v>
      </c>
      <c r="H109" s="80" t="s">
        <v>338</v>
      </c>
      <c r="I109" s="73" t="str">
        <f t="shared" si="3"/>
        <v>草津小</v>
      </c>
      <c r="J109" s="1"/>
      <c r="K109" s="1"/>
      <c r="L109" s="1"/>
      <c r="M109" s="1"/>
      <c r="N109" s="1"/>
      <c r="O109" s="1"/>
    </row>
    <row r="110" spans="1:15" ht="17.25" x14ac:dyDescent="0.2">
      <c r="A110" s="79">
        <v>6</v>
      </c>
      <c r="B110" s="79">
        <v>1</v>
      </c>
      <c r="C110" s="79">
        <v>9</v>
      </c>
      <c r="D110" s="71">
        <f t="shared" si="2"/>
        <v>6109</v>
      </c>
      <c r="E110" s="80">
        <v>140900</v>
      </c>
      <c r="F110" s="80" t="s">
        <v>390</v>
      </c>
      <c r="G110" s="81" t="s">
        <v>123</v>
      </c>
      <c r="H110" s="80" t="s">
        <v>338</v>
      </c>
      <c r="I110" s="73" t="str">
        <f t="shared" si="3"/>
        <v>草津小</v>
      </c>
      <c r="J110" s="1"/>
      <c r="K110" s="1"/>
      <c r="L110" s="1"/>
      <c r="M110" s="1"/>
      <c r="N110" s="1"/>
      <c r="O110" s="1"/>
    </row>
    <row r="111" spans="1:15" ht="17.25" x14ac:dyDescent="0.2">
      <c r="A111" s="79">
        <v>6</v>
      </c>
      <c r="B111" s="79">
        <v>1</v>
      </c>
      <c r="C111" s="79">
        <v>10</v>
      </c>
      <c r="D111" s="71">
        <f t="shared" si="2"/>
        <v>6110</v>
      </c>
      <c r="E111" s="80">
        <v>141000</v>
      </c>
      <c r="F111" s="80" t="s">
        <v>390</v>
      </c>
      <c r="G111" s="81" t="s">
        <v>124</v>
      </c>
      <c r="H111" s="80" t="s">
        <v>338</v>
      </c>
      <c r="I111" s="73" t="str">
        <f t="shared" si="3"/>
        <v>草津小</v>
      </c>
      <c r="J111" s="1"/>
      <c r="K111" s="1"/>
      <c r="L111" s="1"/>
      <c r="M111" s="1"/>
      <c r="N111" s="1"/>
      <c r="O111" s="1"/>
    </row>
    <row r="112" spans="1:15" ht="17.25" x14ac:dyDescent="0.2">
      <c r="A112" s="79">
        <v>6</v>
      </c>
      <c r="B112" s="79">
        <v>1</v>
      </c>
      <c r="C112" s="79">
        <v>11</v>
      </c>
      <c r="D112" s="71">
        <f t="shared" si="2"/>
        <v>6111</v>
      </c>
      <c r="E112" s="80">
        <v>142100</v>
      </c>
      <c r="F112" s="80" t="s">
        <v>390</v>
      </c>
      <c r="G112" s="81" t="s">
        <v>125</v>
      </c>
      <c r="H112" s="80" t="s">
        <v>338</v>
      </c>
      <c r="I112" s="73" t="str">
        <f t="shared" si="3"/>
        <v>草津小</v>
      </c>
      <c r="J112" s="1"/>
      <c r="K112" s="1"/>
      <c r="L112" s="1"/>
      <c r="M112" s="1"/>
      <c r="N112" s="1"/>
      <c r="O112" s="1"/>
    </row>
    <row r="113" spans="1:15" ht="17.25" x14ac:dyDescent="0.2">
      <c r="A113" s="79">
        <v>6</v>
      </c>
      <c r="B113" s="79">
        <v>1</v>
      </c>
      <c r="C113" s="79">
        <v>12</v>
      </c>
      <c r="D113" s="71">
        <f t="shared" si="2"/>
        <v>6112</v>
      </c>
      <c r="E113" s="80">
        <v>142200</v>
      </c>
      <c r="F113" s="80" t="s">
        <v>390</v>
      </c>
      <c r="G113" s="81" t="s">
        <v>126</v>
      </c>
      <c r="H113" s="80" t="s">
        <v>338</v>
      </c>
      <c r="I113" s="73" t="str">
        <f t="shared" si="3"/>
        <v>草津小</v>
      </c>
      <c r="J113" s="1"/>
      <c r="K113" s="1"/>
      <c r="L113" s="1"/>
      <c r="M113" s="1"/>
      <c r="N113" s="1"/>
      <c r="O113" s="1"/>
    </row>
    <row r="114" spans="1:15" ht="17.25" x14ac:dyDescent="0.2">
      <c r="A114" s="79">
        <v>6</v>
      </c>
      <c r="B114" s="79">
        <v>1</v>
      </c>
      <c r="C114" s="79">
        <v>13</v>
      </c>
      <c r="D114" s="71">
        <f t="shared" si="2"/>
        <v>6113</v>
      </c>
      <c r="E114" s="80">
        <v>142400</v>
      </c>
      <c r="F114" s="80" t="s">
        <v>390</v>
      </c>
      <c r="G114" s="81" t="s">
        <v>348</v>
      </c>
      <c r="H114" s="80" t="s">
        <v>338</v>
      </c>
      <c r="I114" s="73" t="str">
        <f t="shared" si="3"/>
        <v>草津小</v>
      </c>
      <c r="J114" s="1"/>
      <c r="K114" s="1"/>
      <c r="L114" s="1"/>
      <c r="M114" s="1"/>
      <c r="N114" s="1"/>
      <c r="O114" s="1"/>
    </row>
    <row r="115" spans="1:15" ht="17.25" x14ac:dyDescent="0.2">
      <c r="A115" s="79">
        <v>6</v>
      </c>
      <c r="B115" s="79">
        <v>1</v>
      </c>
      <c r="C115" s="79">
        <v>14</v>
      </c>
      <c r="D115" s="71">
        <f t="shared" si="2"/>
        <v>6114</v>
      </c>
      <c r="E115" s="85">
        <v>143000</v>
      </c>
      <c r="F115" s="85" t="s">
        <v>114</v>
      </c>
      <c r="G115" s="86" t="s">
        <v>349</v>
      </c>
      <c r="H115" s="80" t="s">
        <v>338</v>
      </c>
      <c r="I115" s="73" t="str">
        <f t="shared" si="3"/>
        <v>草津小</v>
      </c>
      <c r="J115" s="1"/>
      <c r="K115" s="1"/>
      <c r="L115" s="1"/>
      <c r="M115" s="1"/>
      <c r="N115" s="1"/>
      <c r="O115" s="1"/>
    </row>
    <row r="116" spans="1:15" ht="17.25" x14ac:dyDescent="0.2">
      <c r="A116" s="79">
        <v>6</v>
      </c>
      <c r="B116" s="79">
        <v>2</v>
      </c>
      <c r="C116" s="79">
        <v>1</v>
      </c>
      <c r="D116" s="71">
        <f t="shared" si="2"/>
        <v>6201</v>
      </c>
      <c r="E116" s="83">
        <v>141100</v>
      </c>
      <c r="F116" s="83" t="s">
        <v>390</v>
      </c>
      <c r="G116" s="84" t="s">
        <v>116</v>
      </c>
      <c r="H116" s="80" t="s">
        <v>339</v>
      </c>
      <c r="I116" s="73" t="str">
        <f t="shared" si="3"/>
        <v>草津中</v>
      </c>
      <c r="J116" s="1"/>
      <c r="K116" s="1"/>
      <c r="L116" s="1"/>
      <c r="M116" s="1"/>
      <c r="N116" s="1"/>
      <c r="O116" s="1"/>
    </row>
    <row r="117" spans="1:15" ht="17.25" x14ac:dyDescent="0.2">
      <c r="A117" s="79">
        <v>6</v>
      </c>
      <c r="B117" s="79">
        <v>2</v>
      </c>
      <c r="C117" s="79">
        <v>2</v>
      </c>
      <c r="D117" s="71">
        <f t="shared" si="2"/>
        <v>6202</v>
      </c>
      <c r="E117" s="83">
        <v>141200</v>
      </c>
      <c r="F117" s="83" t="s">
        <v>390</v>
      </c>
      <c r="G117" s="84" t="s">
        <v>119</v>
      </c>
      <c r="H117" s="80" t="s">
        <v>339</v>
      </c>
      <c r="I117" s="73" t="str">
        <f t="shared" si="3"/>
        <v>草津中</v>
      </c>
      <c r="J117" s="1"/>
      <c r="K117" s="1"/>
      <c r="L117" s="1"/>
      <c r="M117" s="1"/>
      <c r="N117" s="1"/>
      <c r="O117" s="1"/>
    </row>
    <row r="118" spans="1:15" ht="17.25" x14ac:dyDescent="0.2">
      <c r="A118" s="79">
        <v>6</v>
      </c>
      <c r="B118" s="79">
        <v>2</v>
      </c>
      <c r="C118" s="79">
        <v>3</v>
      </c>
      <c r="D118" s="71">
        <f t="shared" si="2"/>
        <v>6203</v>
      </c>
      <c r="E118" s="83">
        <v>141300</v>
      </c>
      <c r="F118" s="83" t="s">
        <v>390</v>
      </c>
      <c r="G118" s="84" t="s">
        <v>127</v>
      </c>
      <c r="H118" s="80" t="s">
        <v>339</v>
      </c>
      <c r="I118" s="73" t="str">
        <f t="shared" si="3"/>
        <v>草津中</v>
      </c>
      <c r="J118" s="1"/>
      <c r="K118" s="1"/>
      <c r="L118" s="1"/>
      <c r="M118" s="1"/>
      <c r="N118" s="1"/>
      <c r="O118" s="1"/>
    </row>
    <row r="119" spans="1:15" ht="17.25" x14ac:dyDescent="0.2">
      <c r="A119" s="79">
        <v>6</v>
      </c>
      <c r="B119" s="79">
        <v>2</v>
      </c>
      <c r="C119" s="79">
        <v>4</v>
      </c>
      <c r="D119" s="71">
        <f t="shared" si="2"/>
        <v>6204</v>
      </c>
      <c r="E119" s="83">
        <v>141900</v>
      </c>
      <c r="F119" s="83" t="s">
        <v>390</v>
      </c>
      <c r="G119" s="84" t="s">
        <v>128</v>
      </c>
      <c r="H119" s="80" t="s">
        <v>339</v>
      </c>
      <c r="I119" s="73" t="str">
        <f t="shared" si="3"/>
        <v>草津中</v>
      </c>
      <c r="J119" s="1"/>
      <c r="K119" s="1"/>
      <c r="L119" s="1"/>
      <c r="M119" s="1"/>
      <c r="N119" s="1"/>
      <c r="O119" s="1"/>
    </row>
    <row r="120" spans="1:15" ht="17.25" x14ac:dyDescent="0.2">
      <c r="A120" s="79">
        <v>6</v>
      </c>
      <c r="B120" s="79">
        <v>2</v>
      </c>
      <c r="C120" s="79">
        <v>5</v>
      </c>
      <c r="D120" s="71">
        <f t="shared" si="2"/>
        <v>6205</v>
      </c>
      <c r="E120" s="83">
        <v>142000</v>
      </c>
      <c r="F120" s="83" t="s">
        <v>390</v>
      </c>
      <c r="G120" s="84" t="s">
        <v>129</v>
      </c>
      <c r="H120" s="80" t="s">
        <v>339</v>
      </c>
      <c r="I120" s="73" t="str">
        <f t="shared" si="3"/>
        <v>草津中</v>
      </c>
      <c r="J120" s="1"/>
      <c r="K120" s="1"/>
      <c r="L120" s="1"/>
      <c r="M120" s="1"/>
      <c r="N120" s="1"/>
      <c r="O120" s="1"/>
    </row>
    <row r="121" spans="1:15" ht="17.25" x14ac:dyDescent="0.2">
      <c r="A121" s="79">
        <v>6</v>
      </c>
      <c r="B121" s="79">
        <v>2</v>
      </c>
      <c r="C121" s="79">
        <v>6</v>
      </c>
      <c r="D121" s="71">
        <f t="shared" si="2"/>
        <v>6206</v>
      </c>
      <c r="E121" s="83">
        <v>142300</v>
      </c>
      <c r="F121" s="83" t="s">
        <v>390</v>
      </c>
      <c r="G121" s="84" t="s">
        <v>120</v>
      </c>
      <c r="H121" s="80" t="s">
        <v>339</v>
      </c>
      <c r="I121" s="73" t="str">
        <f t="shared" si="3"/>
        <v>草津中</v>
      </c>
      <c r="J121" s="1"/>
      <c r="K121" s="1"/>
      <c r="L121" s="1"/>
      <c r="M121" s="1"/>
      <c r="N121" s="1"/>
      <c r="O121" s="1"/>
    </row>
    <row r="122" spans="1:15" ht="17.25" x14ac:dyDescent="0.2">
      <c r="A122" s="79">
        <v>6</v>
      </c>
      <c r="B122" s="79">
        <v>2</v>
      </c>
      <c r="C122" s="79">
        <v>7</v>
      </c>
      <c r="D122" s="71">
        <f t="shared" si="2"/>
        <v>6207</v>
      </c>
      <c r="E122" s="83">
        <v>142900</v>
      </c>
      <c r="F122" s="83" t="s">
        <v>114</v>
      </c>
      <c r="G122" s="84" t="s">
        <v>391</v>
      </c>
      <c r="H122" s="80" t="s">
        <v>339</v>
      </c>
      <c r="I122" s="73" t="str">
        <f t="shared" si="3"/>
        <v>草津中</v>
      </c>
      <c r="J122" s="1"/>
      <c r="K122" s="1"/>
      <c r="L122" s="1"/>
      <c r="M122" s="1"/>
      <c r="N122" s="1"/>
      <c r="O122" s="1"/>
    </row>
    <row r="123" spans="1:15" ht="17.25" x14ac:dyDescent="0.2">
      <c r="A123" s="79">
        <v>7</v>
      </c>
      <c r="B123" s="79">
        <v>1</v>
      </c>
      <c r="C123" s="79">
        <v>1</v>
      </c>
      <c r="D123" s="71">
        <f t="shared" si="2"/>
        <v>7101</v>
      </c>
      <c r="E123" s="80">
        <v>280800</v>
      </c>
      <c r="F123" s="80" t="s">
        <v>392</v>
      </c>
      <c r="G123" s="81" t="s">
        <v>131</v>
      </c>
      <c r="H123" s="80" t="s">
        <v>338</v>
      </c>
      <c r="I123" s="73" t="str">
        <f t="shared" si="3"/>
        <v>甲賀小</v>
      </c>
      <c r="J123" s="1"/>
      <c r="K123" s="1"/>
      <c r="L123" s="1"/>
      <c r="M123" s="1"/>
      <c r="N123" s="1"/>
      <c r="O123" s="1"/>
    </row>
    <row r="124" spans="1:15" ht="17.25" x14ac:dyDescent="0.2">
      <c r="A124" s="79">
        <v>7</v>
      </c>
      <c r="B124" s="79">
        <v>1</v>
      </c>
      <c r="C124" s="79">
        <v>2</v>
      </c>
      <c r="D124" s="71">
        <f t="shared" si="2"/>
        <v>7102</v>
      </c>
      <c r="E124" s="80">
        <v>280900</v>
      </c>
      <c r="F124" s="80" t="s">
        <v>392</v>
      </c>
      <c r="G124" s="81" t="s">
        <v>132</v>
      </c>
      <c r="H124" s="80" t="s">
        <v>338</v>
      </c>
      <c r="I124" s="73" t="str">
        <f t="shared" si="3"/>
        <v>甲賀小</v>
      </c>
      <c r="J124" s="1"/>
      <c r="K124" s="1"/>
      <c r="L124" s="1"/>
      <c r="M124" s="1"/>
      <c r="N124" s="1"/>
      <c r="O124" s="1"/>
    </row>
    <row r="125" spans="1:15" ht="17.25" x14ac:dyDescent="0.2">
      <c r="A125" s="79">
        <v>7</v>
      </c>
      <c r="B125" s="79">
        <v>1</v>
      </c>
      <c r="C125" s="79">
        <v>3</v>
      </c>
      <c r="D125" s="71">
        <f t="shared" si="2"/>
        <v>7103</v>
      </c>
      <c r="E125" s="80">
        <v>281000</v>
      </c>
      <c r="F125" s="80" t="s">
        <v>392</v>
      </c>
      <c r="G125" s="81" t="s">
        <v>133</v>
      </c>
      <c r="H125" s="80" t="s">
        <v>338</v>
      </c>
      <c r="I125" s="73" t="str">
        <f t="shared" si="3"/>
        <v>甲賀小</v>
      </c>
      <c r="J125" s="1"/>
      <c r="K125" s="1"/>
      <c r="L125" s="1"/>
      <c r="M125" s="1"/>
      <c r="N125" s="1"/>
      <c r="O125" s="1"/>
    </row>
    <row r="126" spans="1:15" ht="17.25" x14ac:dyDescent="0.2">
      <c r="A126" s="79">
        <v>7</v>
      </c>
      <c r="B126" s="79">
        <v>1</v>
      </c>
      <c r="C126" s="79">
        <v>4</v>
      </c>
      <c r="D126" s="71">
        <f t="shared" si="2"/>
        <v>7104</v>
      </c>
      <c r="E126" s="80">
        <v>281100</v>
      </c>
      <c r="F126" s="80" t="s">
        <v>392</v>
      </c>
      <c r="G126" s="81" t="s">
        <v>134</v>
      </c>
      <c r="H126" s="80" t="s">
        <v>338</v>
      </c>
      <c r="I126" s="73" t="str">
        <f t="shared" si="3"/>
        <v>甲賀小</v>
      </c>
      <c r="J126" s="1"/>
      <c r="K126" s="1"/>
      <c r="L126" s="1"/>
      <c r="M126" s="1"/>
      <c r="N126" s="1"/>
      <c r="O126" s="1"/>
    </row>
    <row r="127" spans="1:15" ht="17.25" x14ac:dyDescent="0.2">
      <c r="A127" s="79">
        <v>7</v>
      </c>
      <c r="B127" s="79">
        <v>1</v>
      </c>
      <c r="C127" s="79">
        <v>5</v>
      </c>
      <c r="D127" s="71">
        <f t="shared" si="2"/>
        <v>7105</v>
      </c>
      <c r="E127" s="80">
        <v>281200</v>
      </c>
      <c r="F127" s="80" t="s">
        <v>392</v>
      </c>
      <c r="G127" s="81" t="s">
        <v>135</v>
      </c>
      <c r="H127" s="80" t="s">
        <v>338</v>
      </c>
      <c r="I127" s="73" t="str">
        <f t="shared" si="3"/>
        <v>甲賀小</v>
      </c>
      <c r="J127" s="1"/>
      <c r="K127" s="1"/>
      <c r="L127" s="1"/>
      <c r="M127" s="1"/>
      <c r="N127" s="1"/>
      <c r="O127" s="1"/>
    </row>
    <row r="128" spans="1:15" ht="17.25" x14ac:dyDescent="0.2">
      <c r="A128" s="79">
        <v>7</v>
      </c>
      <c r="B128" s="79">
        <v>1</v>
      </c>
      <c r="C128" s="79">
        <v>6</v>
      </c>
      <c r="D128" s="71">
        <f t="shared" si="2"/>
        <v>7106</v>
      </c>
      <c r="E128" s="80">
        <v>281300</v>
      </c>
      <c r="F128" s="80" t="s">
        <v>392</v>
      </c>
      <c r="G128" s="81" t="s">
        <v>136</v>
      </c>
      <c r="H128" s="80" t="s">
        <v>338</v>
      </c>
      <c r="I128" s="73" t="str">
        <f t="shared" si="3"/>
        <v>甲賀小</v>
      </c>
      <c r="J128" s="1"/>
      <c r="K128" s="1"/>
      <c r="L128" s="1"/>
      <c r="M128" s="1"/>
      <c r="N128" s="1"/>
      <c r="O128" s="1"/>
    </row>
    <row r="129" spans="1:15" ht="17.25" x14ac:dyDescent="0.2">
      <c r="A129" s="79">
        <v>7</v>
      </c>
      <c r="B129" s="79">
        <v>1</v>
      </c>
      <c r="C129" s="79">
        <v>7</v>
      </c>
      <c r="D129" s="71">
        <f t="shared" ref="D129:D190" si="4">A129*1000+B129*100+C129</f>
        <v>7107</v>
      </c>
      <c r="E129" s="80">
        <v>281400</v>
      </c>
      <c r="F129" s="80" t="s">
        <v>392</v>
      </c>
      <c r="G129" s="81" t="s">
        <v>137</v>
      </c>
      <c r="H129" s="80" t="s">
        <v>338</v>
      </c>
      <c r="I129" s="73" t="str">
        <f t="shared" ref="I129:I190" si="5">F129&amp;H129</f>
        <v>甲賀小</v>
      </c>
      <c r="J129" s="1"/>
      <c r="K129" s="1"/>
      <c r="L129" s="1"/>
      <c r="M129" s="1"/>
      <c r="N129" s="1"/>
      <c r="O129" s="1"/>
    </row>
    <row r="130" spans="1:15" ht="17.25" x14ac:dyDescent="0.2">
      <c r="A130" s="79">
        <v>7</v>
      </c>
      <c r="B130" s="79">
        <v>1</v>
      </c>
      <c r="C130" s="79">
        <v>8</v>
      </c>
      <c r="D130" s="71">
        <f t="shared" si="4"/>
        <v>7108</v>
      </c>
      <c r="E130" s="80">
        <v>281700</v>
      </c>
      <c r="F130" s="80" t="s">
        <v>392</v>
      </c>
      <c r="G130" s="81" t="s">
        <v>138</v>
      </c>
      <c r="H130" s="80" t="s">
        <v>338</v>
      </c>
      <c r="I130" s="73" t="str">
        <f t="shared" si="5"/>
        <v>甲賀小</v>
      </c>
      <c r="J130" s="1"/>
      <c r="K130" s="1"/>
      <c r="L130" s="1"/>
      <c r="M130" s="1"/>
      <c r="N130" s="1"/>
      <c r="O130" s="1"/>
    </row>
    <row r="131" spans="1:15" ht="17.25" x14ac:dyDescent="0.2">
      <c r="A131" s="79">
        <v>7</v>
      </c>
      <c r="B131" s="79">
        <v>1</v>
      </c>
      <c r="C131" s="79">
        <v>9</v>
      </c>
      <c r="D131" s="71">
        <f t="shared" si="4"/>
        <v>7109</v>
      </c>
      <c r="E131" s="80">
        <v>281800</v>
      </c>
      <c r="F131" s="80" t="s">
        <v>392</v>
      </c>
      <c r="G131" s="81" t="s">
        <v>139</v>
      </c>
      <c r="H131" s="80" t="s">
        <v>338</v>
      </c>
      <c r="I131" s="73" t="str">
        <f t="shared" si="5"/>
        <v>甲賀小</v>
      </c>
      <c r="J131" s="1"/>
      <c r="K131" s="1"/>
      <c r="L131" s="1"/>
      <c r="M131" s="1"/>
      <c r="N131" s="1"/>
      <c r="O131" s="1"/>
    </row>
    <row r="132" spans="1:15" ht="17.25" x14ac:dyDescent="0.2">
      <c r="A132" s="79">
        <v>7</v>
      </c>
      <c r="B132" s="79">
        <v>1</v>
      </c>
      <c r="C132" s="79">
        <v>10</v>
      </c>
      <c r="D132" s="71">
        <f t="shared" si="4"/>
        <v>7110</v>
      </c>
      <c r="E132" s="80">
        <v>281900</v>
      </c>
      <c r="F132" s="80" t="s">
        <v>392</v>
      </c>
      <c r="G132" s="81" t="s">
        <v>140</v>
      </c>
      <c r="H132" s="80" t="s">
        <v>338</v>
      </c>
      <c r="I132" s="73" t="str">
        <f t="shared" si="5"/>
        <v>甲賀小</v>
      </c>
      <c r="J132" s="1"/>
      <c r="K132" s="1"/>
      <c r="L132" s="1"/>
      <c r="M132" s="1"/>
      <c r="N132" s="1"/>
      <c r="O132" s="1"/>
    </row>
    <row r="133" spans="1:15" ht="17.25" x14ac:dyDescent="0.2">
      <c r="A133" s="79">
        <v>7</v>
      </c>
      <c r="B133" s="79">
        <v>1</v>
      </c>
      <c r="C133" s="79">
        <v>11</v>
      </c>
      <c r="D133" s="71">
        <f t="shared" si="4"/>
        <v>7111</v>
      </c>
      <c r="E133" s="80">
        <v>282000</v>
      </c>
      <c r="F133" s="80" t="s">
        <v>392</v>
      </c>
      <c r="G133" s="81" t="s">
        <v>141</v>
      </c>
      <c r="H133" s="80" t="s">
        <v>338</v>
      </c>
      <c r="I133" s="73" t="str">
        <f t="shared" si="5"/>
        <v>甲賀小</v>
      </c>
      <c r="J133" s="1"/>
      <c r="K133" s="1"/>
      <c r="L133" s="1"/>
      <c r="M133" s="1"/>
      <c r="N133" s="1"/>
      <c r="O133" s="1"/>
    </row>
    <row r="134" spans="1:15" ht="17.25" x14ac:dyDescent="0.2">
      <c r="A134" s="79">
        <v>7</v>
      </c>
      <c r="B134" s="79">
        <v>1</v>
      </c>
      <c r="C134" s="79">
        <v>12</v>
      </c>
      <c r="D134" s="71">
        <f t="shared" si="4"/>
        <v>7112</v>
      </c>
      <c r="E134" s="80">
        <v>282100</v>
      </c>
      <c r="F134" s="80" t="s">
        <v>392</v>
      </c>
      <c r="G134" s="81" t="s">
        <v>142</v>
      </c>
      <c r="H134" s="80" t="s">
        <v>338</v>
      </c>
      <c r="I134" s="73" t="str">
        <f t="shared" si="5"/>
        <v>甲賀小</v>
      </c>
      <c r="J134" s="1"/>
      <c r="K134" s="1"/>
      <c r="L134" s="1"/>
      <c r="M134" s="1"/>
      <c r="N134" s="1"/>
      <c r="O134" s="1"/>
    </row>
    <row r="135" spans="1:15" ht="17.25" x14ac:dyDescent="0.2">
      <c r="A135" s="79">
        <v>7</v>
      </c>
      <c r="B135" s="79">
        <v>1</v>
      </c>
      <c r="C135" s="79">
        <v>13</v>
      </c>
      <c r="D135" s="71">
        <f t="shared" si="4"/>
        <v>7113</v>
      </c>
      <c r="E135" s="80">
        <v>282200</v>
      </c>
      <c r="F135" s="80" t="s">
        <v>392</v>
      </c>
      <c r="G135" s="81" t="s">
        <v>143</v>
      </c>
      <c r="H135" s="80" t="s">
        <v>338</v>
      </c>
      <c r="I135" s="73" t="str">
        <f t="shared" si="5"/>
        <v>甲賀小</v>
      </c>
      <c r="J135" s="1"/>
      <c r="K135" s="1"/>
      <c r="L135" s="1"/>
      <c r="M135" s="1"/>
      <c r="N135" s="1"/>
      <c r="O135" s="1"/>
    </row>
    <row r="136" spans="1:15" ht="17.25" x14ac:dyDescent="0.2">
      <c r="A136" s="79">
        <v>7</v>
      </c>
      <c r="B136" s="79">
        <v>1</v>
      </c>
      <c r="C136" s="79">
        <v>14</v>
      </c>
      <c r="D136" s="71">
        <f t="shared" si="4"/>
        <v>7114</v>
      </c>
      <c r="E136" s="80">
        <v>282300</v>
      </c>
      <c r="F136" s="80" t="s">
        <v>392</v>
      </c>
      <c r="G136" s="81" t="s">
        <v>144</v>
      </c>
      <c r="H136" s="80" t="s">
        <v>338</v>
      </c>
      <c r="I136" s="73" t="str">
        <f t="shared" si="5"/>
        <v>甲賀小</v>
      </c>
      <c r="J136" s="1"/>
      <c r="K136" s="1"/>
      <c r="L136" s="1"/>
      <c r="M136" s="1"/>
      <c r="N136" s="1"/>
      <c r="O136" s="1"/>
    </row>
    <row r="137" spans="1:15" ht="17.25" x14ac:dyDescent="0.2">
      <c r="A137" s="79">
        <v>7</v>
      </c>
      <c r="B137" s="79">
        <v>1</v>
      </c>
      <c r="C137" s="79">
        <v>15</v>
      </c>
      <c r="D137" s="71">
        <f t="shared" si="4"/>
        <v>7115</v>
      </c>
      <c r="E137" s="80">
        <v>282400</v>
      </c>
      <c r="F137" s="80" t="s">
        <v>392</v>
      </c>
      <c r="G137" s="81" t="s">
        <v>145</v>
      </c>
      <c r="H137" s="80" t="s">
        <v>338</v>
      </c>
      <c r="I137" s="73" t="str">
        <f t="shared" si="5"/>
        <v>甲賀小</v>
      </c>
      <c r="J137" s="1"/>
      <c r="K137" s="1"/>
      <c r="L137" s="1"/>
      <c r="M137" s="1"/>
      <c r="N137" s="1"/>
      <c r="O137" s="1"/>
    </row>
    <row r="138" spans="1:15" ht="17.25" x14ac:dyDescent="0.2">
      <c r="A138" s="79">
        <v>7</v>
      </c>
      <c r="B138" s="79">
        <v>1</v>
      </c>
      <c r="C138" s="79">
        <v>16</v>
      </c>
      <c r="D138" s="71">
        <f t="shared" si="4"/>
        <v>7116</v>
      </c>
      <c r="E138" s="80">
        <v>282500</v>
      </c>
      <c r="F138" s="80" t="s">
        <v>392</v>
      </c>
      <c r="G138" s="81" t="s">
        <v>146</v>
      </c>
      <c r="H138" s="80" t="s">
        <v>338</v>
      </c>
      <c r="I138" s="73" t="str">
        <f t="shared" si="5"/>
        <v>甲賀小</v>
      </c>
      <c r="J138" s="1"/>
      <c r="K138" s="1"/>
      <c r="L138" s="1"/>
      <c r="M138" s="1"/>
      <c r="N138" s="1"/>
      <c r="O138" s="1"/>
    </row>
    <row r="139" spans="1:15" ht="17.25" x14ac:dyDescent="0.2">
      <c r="A139" s="79">
        <v>7</v>
      </c>
      <c r="B139" s="79">
        <v>1</v>
      </c>
      <c r="C139" s="79">
        <v>17</v>
      </c>
      <c r="D139" s="71">
        <f t="shared" si="4"/>
        <v>7117</v>
      </c>
      <c r="E139" s="80">
        <v>282600</v>
      </c>
      <c r="F139" s="80" t="s">
        <v>392</v>
      </c>
      <c r="G139" s="81" t="s">
        <v>147</v>
      </c>
      <c r="H139" s="80" t="s">
        <v>338</v>
      </c>
      <c r="I139" s="73" t="str">
        <f t="shared" si="5"/>
        <v>甲賀小</v>
      </c>
      <c r="J139" s="1"/>
      <c r="K139" s="1"/>
      <c r="L139" s="1"/>
      <c r="M139" s="1"/>
      <c r="N139" s="1"/>
      <c r="O139" s="1"/>
    </row>
    <row r="140" spans="1:15" ht="17.25" x14ac:dyDescent="0.2">
      <c r="A140" s="79">
        <v>7</v>
      </c>
      <c r="B140" s="79">
        <v>1</v>
      </c>
      <c r="C140" s="79">
        <v>18</v>
      </c>
      <c r="D140" s="71">
        <f t="shared" si="4"/>
        <v>7118</v>
      </c>
      <c r="E140" s="80">
        <v>282700</v>
      </c>
      <c r="F140" s="80" t="s">
        <v>392</v>
      </c>
      <c r="G140" s="81" t="s">
        <v>148</v>
      </c>
      <c r="H140" s="80" t="s">
        <v>338</v>
      </c>
      <c r="I140" s="73" t="str">
        <f t="shared" si="5"/>
        <v>甲賀小</v>
      </c>
      <c r="J140" s="1"/>
      <c r="K140" s="1"/>
      <c r="L140" s="1"/>
      <c r="M140" s="1"/>
      <c r="N140" s="1"/>
      <c r="O140" s="1"/>
    </row>
    <row r="141" spans="1:15" ht="17.25" x14ac:dyDescent="0.2">
      <c r="A141" s="79">
        <v>7</v>
      </c>
      <c r="B141" s="79">
        <v>1</v>
      </c>
      <c r="C141" s="79">
        <v>19</v>
      </c>
      <c r="D141" s="71">
        <f t="shared" si="4"/>
        <v>7119</v>
      </c>
      <c r="E141" s="80">
        <v>282800</v>
      </c>
      <c r="F141" s="80" t="s">
        <v>392</v>
      </c>
      <c r="G141" s="81" t="s">
        <v>149</v>
      </c>
      <c r="H141" s="80" t="s">
        <v>338</v>
      </c>
      <c r="I141" s="73" t="str">
        <f t="shared" si="5"/>
        <v>甲賀小</v>
      </c>
      <c r="J141" s="1"/>
      <c r="K141" s="1"/>
      <c r="L141" s="1"/>
      <c r="M141" s="1"/>
      <c r="N141" s="1"/>
      <c r="O141" s="1"/>
    </row>
    <row r="142" spans="1:15" ht="17.25" x14ac:dyDescent="0.2">
      <c r="A142" s="79">
        <v>7</v>
      </c>
      <c r="B142" s="79">
        <v>1</v>
      </c>
      <c r="C142" s="79">
        <v>20</v>
      </c>
      <c r="D142" s="71">
        <f t="shared" si="4"/>
        <v>7120</v>
      </c>
      <c r="E142" s="80">
        <v>284500</v>
      </c>
      <c r="F142" s="80" t="s">
        <v>392</v>
      </c>
      <c r="G142" s="81" t="s">
        <v>150</v>
      </c>
      <c r="H142" s="80" t="s">
        <v>338</v>
      </c>
      <c r="I142" s="73" t="str">
        <f t="shared" si="5"/>
        <v>甲賀小</v>
      </c>
      <c r="J142" s="1"/>
      <c r="K142" s="1"/>
      <c r="L142" s="1"/>
      <c r="M142" s="1"/>
      <c r="N142" s="1"/>
      <c r="O142" s="1"/>
    </row>
    <row r="143" spans="1:15" ht="17.25" x14ac:dyDescent="0.2">
      <c r="A143" s="79">
        <v>7</v>
      </c>
      <c r="B143" s="79">
        <v>1</v>
      </c>
      <c r="C143" s="79">
        <v>21</v>
      </c>
      <c r="D143" s="71">
        <f t="shared" si="4"/>
        <v>7121</v>
      </c>
      <c r="E143" s="80">
        <v>284900</v>
      </c>
      <c r="F143" s="80" t="s">
        <v>392</v>
      </c>
      <c r="G143" s="81" t="s">
        <v>350</v>
      </c>
      <c r="H143" s="80" t="s">
        <v>338</v>
      </c>
      <c r="I143" s="73" t="str">
        <f t="shared" si="5"/>
        <v>甲賀小</v>
      </c>
      <c r="J143" s="1"/>
      <c r="K143" s="1"/>
      <c r="L143" s="1"/>
      <c r="M143" s="1"/>
      <c r="N143" s="1"/>
      <c r="O143" s="1"/>
    </row>
    <row r="144" spans="1:15" ht="17.25" x14ac:dyDescent="0.2">
      <c r="A144" s="79">
        <v>7</v>
      </c>
      <c r="B144" s="79">
        <v>2</v>
      </c>
      <c r="C144" s="79">
        <v>1</v>
      </c>
      <c r="D144" s="71">
        <f t="shared" si="4"/>
        <v>7201</v>
      </c>
      <c r="E144" s="83">
        <v>283200</v>
      </c>
      <c r="F144" s="83" t="s">
        <v>392</v>
      </c>
      <c r="G144" s="84" t="s">
        <v>133</v>
      </c>
      <c r="H144" s="80" t="s">
        <v>339</v>
      </c>
      <c r="I144" s="73" t="str">
        <f t="shared" si="5"/>
        <v>甲賀中</v>
      </c>
      <c r="J144" s="1"/>
      <c r="K144" s="1"/>
      <c r="L144" s="1"/>
      <c r="M144" s="1"/>
      <c r="N144" s="1"/>
      <c r="O144" s="1"/>
    </row>
    <row r="145" spans="1:15" ht="17.25" x14ac:dyDescent="0.2">
      <c r="A145" s="79">
        <v>7</v>
      </c>
      <c r="B145" s="79">
        <v>2</v>
      </c>
      <c r="C145" s="79">
        <v>2</v>
      </c>
      <c r="D145" s="71">
        <f t="shared" si="4"/>
        <v>7202</v>
      </c>
      <c r="E145" s="83">
        <v>283300</v>
      </c>
      <c r="F145" s="83" t="s">
        <v>392</v>
      </c>
      <c r="G145" s="84" t="s">
        <v>137</v>
      </c>
      <c r="H145" s="80" t="s">
        <v>339</v>
      </c>
      <c r="I145" s="73" t="str">
        <f t="shared" si="5"/>
        <v>甲賀中</v>
      </c>
      <c r="J145" s="1"/>
      <c r="K145" s="1"/>
      <c r="L145" s="1"/>
      <c r="M145" s="1"/>
      <c r="N145" s="1"/>
      <c r="O145" s="1"/>
    </row>
    <row r="146" spans="1:15" ht="17.25" x14ac:dyDescent="0.2">
      <c r="A146" s="79">
        <v>7</v>
      </c>
      <c r="B146" s="79">
        <v>2</v>
      </c>
      <c r="C146" s="79">
        <v>3</v>
      </c>
      <c r="D146" s="71">
        <f t="shared" si="4"/>
        <v>7203</v>
      </c>
      <c r="E146" s="83">
        <v>283400</v>
      </c>
      <c r="F146" s="83" t="s">
        <v>392</v>
      </c>
      <c r="G146" s="84" t="s">
        <v>151</v>
      </c>
      <c r="H146" s="80" t="s">
        <v>339</v>
      </c>
      <c r="I146" s="73" t="str">
        <f t="shared" si="5"/>
        <v>甲賀中</v>
      </c>
      <c r="J146" s="1"/>
      <c r="K146" s="1"/>
      <c r="L146" s="1"/>
      <c r="M146" s="1"/>
      <c r="N146" s="1"/>
      <c r="O146" s="1"/>
    </row>
    <row r="147" spans="1:15" ht="17.25" x14ac:dyDescent="0.2">
      <c r="A147" s="79">
        <v>7</v>
      </c>
      <c r="B147" s="79">
        <v>2</v>
      </c>
      <c r="C147" s="79">
        <v>4</v>
      </c>
      <c r="D147" s="71">
        <f t="shared" si="4"/>
        <v>7204</v>
      </c>
      <c r="E147" s="83">
        <v>283500</v>
      </c>
      <c r="F147" s="83" t="s">
        <v>392</v>
      </c>
      <c r="G147" s="84" t="s">
        <v>152</v>
      </c>
      <c r="H147" s="80" t="s">
        <v>339</v>
      </c>
      <c r="I147" s="73" t="str">
        <f t="shared" si="5"/>
        <v>甲賀中</v>
      </c>
      <c r="J147" s="1"/>
      <c r="K147" s="1"/>
      <c r="L147" s="1"/>
      <c r="M147" s="1"/>
      <c r="N147" s="1"/>
      <c r="O147" s="1"/>
    </row>
    <row r="148" spans="1:15" ht="17.25" x14ac:dyDescent="0.2">
      <c r="A148" s="79">
        <v>7</v>
      </c>
      <c r="B148" s="79">
        <v>2</v>
      </c>
      <c r="C148" s="79">
        <v>5</v>
      </c>
      <c r="D148" s="71">
        <f t="shared" si="4"/>
        <v>7205</v>
      </c>
      <c r="E148" s="83">
        <v>283600</v>
      </c>
      <c r="F148" s="83" t="s">
        <v>392</v>
      </c>
      <c r="G148" s="84" t="s">
        <v>145</v>
      </c>
      <c r="H148" s="80" t="s">
        <v>339</v>
      </c>
      <c r="I148" s="73" t="str">
        <f t="shared" si="5"/>
        <v>甲賀中</v>
      </c>
      <c r="J148" s="1"/>
      <c r="K148" s="1"/>
      <c r="L148" s="1"/>
      <c r="M148" s="1"/>
      <c r="N148" s="1"/>
      <c r="O148" s="1"/>
    </row>
    <row r="149" spans="1:15" ht="17.25" x14ac:dyDescent="0.2">
      <c r="A149" s="79">
        <v>7</v>
      </c>
      <c r="B149" s="79">
        <v>2</v>
      </c>
      <c r="C149" s="79">
        <v>6</v>
      </c>
      <c r="D149" s="71">
        <f t="shared" si="4"/>
        <v>7206</v>
      </c>
      <c r="E149" s="83">
        <v>284600</v>
      </c>
      <c r="F149" s="83" t="s">
        <v>392</v>
      </c>
      <c r="G149" s="84" t="s">
        <v>153</v>
      </c>
      <c r="H149" s="80" t="s">
        <v>339</v>
      </c>
      <c r="I149" s="73" t="str">
        <f t="shared" si="5"/>
        <v>甲賀中</v>
      </c>
      <c r="J149" s="1"/>
      <c r="K149" s="1"/>
      <c r="L149" s="1"/>
      <c r="M149" s="1"/>
      <c r="N149" s="1"/>
      <c r="O149" s="1"/>
    </row>
    <row r="150" spans="1:15" ht="17.25" x14ac:dyDescent="0.2">
      <c r="A150" s="79">
        <v>7</v>
      </c>
      <c r="B150" s="79">
        <v>2</v>
      </c>
      <c r="C150" s="79">
        <v>7</v>
      </c>
      <c r="D150" s="71">
        <f t="shared" si="4"/>
        <v>7207</v>
      </c>
      <c r="E150" s="83">
        <v>288000</v>
      </c>
      <c r="F150" s="83" t="s">
        <v>392</v>
      </c>
      <c r="G150" s="84" t="s">
        <v>351</v>
      </c>
      <c r="H150" s="80" t="s">
        <v>339</v>
      </c>
      <c r="I150" s="73" t="str">
        <f t="shared" si="5"/>
        <v>甲賀中</v>
      </c>
      <c r="J150" s="1"/>
      <c r="K150" s="1"/>
      <c r="L150" s="1"/>
      <c r="M150" s="1"/>
      <c r="N150" s="1"/>
      <c r="O150" s="1"/>
    </row>
    <row r="151" spans="1:15" ht="17.25" x14ac:dyDescent="0.2">
      <c r="A151" s="79">
        <v>8</v>
      </c>
      <c r="B151" s="79">
        <v>3</v>
      </c>
      <c r="C151" s="79"/>
      <c r="D151" s="71">
        <f t="shared" si="4"/>
        <v>8300</v>
      </c>
      <c r="E151" s="87">
        <v>124500</v>
      </c>
      <c r="F151" s="87" t="s">
        <v>393</v>
      </c>
      <c r="G151" s="88" t="s">
        <v>65</v>
      </c>
      <c r="H151" s="80" t="s">
        <v>340</v>
      </c>
      <c r="I151" s="73" t="str">
        <f t="shared" si="5"/>
        <v>高校高</v>
      </c>
      <c r="J151" s="1"/>
      <c r="K151" s="1"/>
      <c r="L151" s="1"/>
      <c r="M151" s="1"/>
      <c r="N151" s="1"/>
      <c r="O151" s="1"/>
    </row>
    <row r="152" spans="1:15" ht="17.25" x14ac:dyDescent="0.2">
      <c r="A152" s="79">
        <v>8</v>
      </c>
      <c r="B152" s="79">
        <v>3</v>
      </c>
      <c r="C152" s="79"/>
      <c r="D152" s="71">
        <f t="shared" si="4"/>
        <v>8300</v>
      </c>
      <c r="E152" s="87">
        <v>124600</v>
      </c>
      <c r="F152" s="87" t="s">
        <v>393</v>
      </c>
      <c r="G152" s="88" t="s">
        <v>155</v>
      </c>
      <c r="H152" s="80" t="s">
        <v>340</v>
      </c>
      <c r="I152" s="73" t="str">
        <f t="shared" si="5"/>
        <v>高校高</v>
      </c>
      <c r="J152" s="1"/>
      <c r="K152" s="1"/>
      <c r="L152" s="1"/>
      <c r="M152" s="1"/>
      <c r="N152" s="1"/>
      <c r="O152" s="1"/>
    </row>
    <row r="153" spans="1:15" ht="17.25" x14ac:dyDescent="0.2">
      <c r="A153" s="79">
        <v>8</v>
      </c>
      <c r="B153" s="79">
        <v>3</v>
      </c>
      <c r="C153" s="79"/>
      <c r="D153" s="71">
        <f t="shared" si="4"/>
        <v>8300</v>
      </c>
      <c r="E153" s="87">
        <v>124700</v>
      </c>
      <c r="F153" s="87" t="s">
        <v>393</v>
      </c>
      <c r="G153" s="88" t="s">
        <v>156</v>
      </c>
      <c r="H153" s="80" t="s">
        <v>340</v>
      </c>
      <c r="I153" s="73" t="str">
        <f t="shared" si="5"/>
        <v>高校高</v>
      </c>
      <c r="J153" s="1"/>
      <c r="K153" s="1"/>
      <c r="L153" s="1"/>
      <c r="M153" s="1"/>
      <c r="N153" s="1"/>
      <c r="O153" s="1"/>
    </row>
    <row r="154" spans="1:15" ht="17.25" x14ac:dyDescent="0.2">
      <c r="A154" s="79">
        <v>8</v>
      </c>
      <c r="B154" s="79">
        <v>3</v>
      </c>
      <c r="C154" s="79"/>
      <c r="D154" s="71">
        <f t="shared" si="4"/>
        <v>8300</v>
      </c>
      <c r="E154" s="87">
        <v>124800</v>
      </c>
      <c r="F154" s="87" t="s">
        <v>393</v>
      </c>
      <c r="G154" s="88" t="s">
        <v>352</v>
      </c>
      <c r="H154" s="80" t="s">
        <v>340</v>
      </c>
      <c r="I154" s="73" t="str">
        <f t="shared" si="5"/>
        <v>高校高</v>
      </c>
      <c r="J154" s="1"/>
      <c r="K154" s="1"/>
      <c r="L154" s="1"/>
      <c r="M154" s="1"/>
      <c r="N154" s="1"/>
      <c r="O154" s="1"/>
    </row>
    <row r="155" spans="1:15" ht="17.25" x14ac:dyDescent="0.2">
      <c r="A155" s="79">
        <v>8</v>
      </c>
      <c r="B155" s="79">
        <v>3</v>
      </c>
      <c r="C155" s="79"/>
      <c r="D155" s="71">
        <f t="shared" si="4"/>
        <v>8300</v>
      </c>
      <c r="E155" s="87">
        <v>124900</v>
      </c>
      <c r="F155" s="87" t="s">
        <v>393</v>
      </c>
      <c r="G155" s="88" t="s">
        <v>78</v>
      </c>
      <c r="H155" s="80" t="s">
        <v>340</v>
      </c>
      <c r="I155" s="73" t="str">
        <f t="shared" si="5"/>
        <v>高校高</v>
      </c>
      <c r="J155" s="1"/>
      <c r="K155" s="1"/>
      <c r="L155" s="1"/>
      <c r="M155" s="1"/>
      <c r="N155" s="1"/>
      <c r="O155" s="1"/>
    </row>
    <row r="156" spans="1:15" ht="17.25" x14ac:dyDescent="0.2">
      <c r="A156" s="79">
        <v>8</v>
      </c>
      <c r="B156" s="79">
        <v>3</v>
      </c>
      <c r="C156" s="79"/>
      <c r="D156" s="71">
        <f t="shared" si="4"/>
        <v>8300</v>
      </c>
      <c r="E156" s="87">
        <v>125000</v>
      </c>
      <c r="F156" s="87" t="s">
        <v>393</v>
      </c>
      <c r="G156" s="88" t="s">
        <v>81</v>
      </c>
      <c r="H156" s="80" t="s">
        <v>340</v>
      </c>
      <c r="I156" s="73" t="str">
        <f t="shared" si="5"/>
        <v>高校高</v>
      </c>
      <c r="J156" s="1"/>
      <c r="K156" s="1"/>
      <c r="L156" s="1"/>
      <c r="M156" s="1"/>
      <c r="N156" s="1"/>
      <c r="O156" s="1"/>
    </row>
    <row r="157" spans="1:15" ht="17.25" x14ac:dyDescent="0.2">
      <c r="A157" s="79">
        <v>8</v>
      </c>
      <c r="B157" s="79">
        <v>3</v>
      </c>
      <c r="C157" s="79"/>
      <c r="D157" s="71">
        <f t="shared" si="4"/>
        <v>8300</v>
      </c>
      <c r="E157" s="87">
        <v>125100</v>
      </c>
      <c r="F157" s="87" t="s">
        <v>393</v>
      </c>
      <c r="G157" s="88" t="s">
        <v>335</v>
      </c>
      <c r="H157" s="80" t="s">
        <v>340</v>
      </c>
      <c r="I157" s="73" t="str">
        <f t="shared" si="5"/>
        <v>高校高</v>
      </c>
      <c r="J157" s="1"/>
      <c r="K157" s="1"/>
      <c r="L157" s="1"/>
      <c r="M157" s="1"/>
      <c r="N157" s="1"/>
      <c r="O157" s="1"/>
    </row>
    <row r="158" spans="1:15" ht="17.25" x14ac:dyDescent="0.2">
      <c r="A158" s="79">
        <v>8</v>
      </c>
      <c r="B158" s="79">
        <v>3</v>
      </c>
      <c r="C158" s="79"/>
      <c r="D158" s="71">
        <f t="shared" si="4"/>
        <v>8300</v>
      </c>
      <c r="E158" s="87">
        <v>125200</v>
      </c>
      <c r="F158" s="87" t="s">
        <v>393</v>
      </c>
      <c r="G158" s="88" t="s">
        <v>157</v>
      </c>
      <c r="H158" s="80" t="s">
        <v>340</v>
      </c>
      <c r="I158" s="73" t="str">
        <f t="shared" si="5"/>
        <v>高校高</v>
      </c>
      <c r="J158" s="1"/>
      <c r="K158" s="1"/>
      <c r="L158" s="1"/>
      <c r="M158" s="1"/>
      <c r="N158" s="1"/>
      <c r="O158" s="1"/>
    </row>
    <row r="159" spans="1:15" ht="17.25" x14ac:dyDescent="0.2">
      <c r="A159" s="79">
        <v>8</v>
      </c>
      <c r="B159" s="79">
        <v>3</v>
      </c>
      <c r="C159" s="79"/>
      <c r="D159" s="71">
        <f t="shared" si="4"/>
        <v>8300</v>
      </c>
      <c r="E159" s="87">
        <v>125400</v>
      </c>
      <c r="F159" s="87" t="s">
        <v>393</v>
      </c>
      <c r="G159" s="88" t="s">
        <v>158</v>
      </c>
      <c r="H159" s="80" t="s">
        <v>340</v>
      </c>
      <c r="I159" s="73" t="str">
        <f t="shared" si="5"/>
        <v>高校高</v>
      </c>
      <c r="J159" s="1"/>
      <c r="K159" s="1"/>
      <c r="L159" s="1"/>
      <c r="M159" s="1"/>
      <c r="N159" s="1"/>
      <c r="O159" s="1"/>
    </row>
    <row r="160" spans="1:15" ht="17.25" x14ac:dyDescent="0.2">
      <c r="A160" s="79">
        <v>8</v>
      </c>
      <c r="B160" s="79">
        <v>3</v>
      </c>
      <c r="C160" s="79"/>
      <c r="D160" s="71">
        <f t="shared" si="4"/>
        <v>8300</v>
      </c>
      <c r="E160" s="87">
        <v>125500</v>
      </c>
      <c r="F160" s="87" t="s">
        <v>393</v>
      </c>
      <c r="G160" s="88" t="s">
        <v>103</v>
      </c>
      <c r="H160" s="80" t="s">
        <v>340</v>
      </c>
      <c r="I160" s="73" t="str">
        <f t="shared" si="5"/>
        <v>高校高</v>
      </c>
      <c r="J160" s="1"/>
      <c r="K160" s="1"/>
      <c r="L160" s="1"/>
      <c r="M160" s="1"/>
      <c r="N160" s="1"/>
      <c r="O160" s="1"/>
    </row>
    <row r="161" spans="1:15" ht="17.25" x14ac:dyDescent="0.2">
      <c r="A161" s="79">
        <v>8</v>
      </c>
      <c r="B161" s="79">
        <v>3</v>
      </c>
      <c r="C161" s="79"/>
      <c r="D161" s="71">
        <f t="shared" si="4"/>
        <v>8300</v>
      </c>
      <c r="E161" s="87">
        <v>125600</v>
      </c>
      <c r="F161" s="87" t="s">
        <v>393</v>
      </c>
      <c r="G161" s="88" t="s">
        <v>353</v>
      </c>
      <c r="H161" s="80" t="s">
        <v>340</v>
      </c>
      <c r="I161" s="73" t="str">
        <f t="shared" si="5"/>
        <v>高校高</v>
      </c>
      <c r="J161" s="1"/>
      <c r="K161" s="1"/>
      <c r="L161" s="1"/>
      <c r="M161" s="1"/>
      <c r="N161" s="1"/>
      <c r="O161" s="1"/>
    </row>
    <row r="162" spans="1:15" ht="17.25" x14ac:dyDescent="0.2">
      <c r="A162" s="79">
        <v>8</v>
      </c>
      <c r="B162" s="79">
        <v>3</v>
      </c>
      <c r="C162" s="79"/>
      <c r="D162" s="71">
        <f t="shared" si="4"/>
        <v>8300</v>
      </c>
      <c r="E162" s="87">
        <v>126200</v>
      </c>
      <c r="F162" s="87" t="s">
        <v>393</v>
      </c>
      <c r="G162" s="88" t="s">
        <v>159</v>
      </c>
      <c r="H162" s="80" t="s">
        <v>340</v>
      </c>
      <c r="I162" s="73" t="str">
        <f t="shared" si="5"/>
        <v>高校高</v>
      </c>
      <c r="J162" s="1"/>
      <c r="K162" s="1"/>
      <c r="L162" s="1"/>
      <c r="M162" s="1"/>
      <c r="N162" s="1"/>
      <c r="O162" s="1"/>
    </row>
    <row r="163" spans="1:15" ht="17.25" x14ac:dyDescent="0.2">
      <c r="A163" s="79">
        <v>8</v>
      </c>
      <c r="B163" s="79">
        <v>3</v>
      </c>
      <c r="C163" s="79"/>
      <c r="D163" s="71">
        <f t="shared" si="4"/>
        <v>8300</v>
      </c>
      <c r="E163" s="87">
        <v>127300</v>
      </c>
      <c r="F163" s="87" t="s">
        <v>154</v>
      </c>
      <c r="G163" s="87" t="s">
        <v>347</v>
      </c>
      <c r="H163" s="80" t="s">
        <v>340</v>
      </c>
      <c r="I163" s="73" t="str">
        <f t="shared" si="5"/>
        <v>高校高</v>
      </c>
      <c r="J163" s="1"/>
      <c r="K163" s="1"/>
      <c r="L163" s="1"/>
      <c r="M163" s="1"/>
      <c r="N163" s="1"/>
      <c r="O163" s="1"/>
    </row>
    <row r="164" spans="1:15" ht="17.25" x14ac:dyDescent="0.2">
      <c r="A164" s="79">
        <v>8</v>
      </c>
      <c r="B164" s="79">
        <v>3</v>
      </c>
      <c r="C164" s="79"/>
      <c r="D164" s="71">
        <f t="shared" si="4"/>
        <v>8300</v>
      </c>
      <c r="E164" s="87">
        <v>141500</v>
      </c>
      <c r="F164" s="87" t="s">
        <v>393</v>
      </c>
      <c r="G164" s="88" t="s">
        <v>116</v>
      </c>
      <c r="H164" s="80" t="s">
        <v>340</v>
      </c>
      <c r="I164" s="73" t="str">
        <f t="shared" si="5"/>
        <v>高校高</v>
      </c>
      <c r="J164" s="1"/>
      <c r="K164" s="1"/>
      <c r="L164" s="1"/>
      <c r="M164" s="1"/>
      <c r="N164" s="1"/>
      <c r="O164" s="1"/>
    </row>
    <row r="165" spans="1:15" ht="17.25" x14ac:dyDescent="0.2">
      <c r="A165" s="79">
        <v>8</v>
      </c>
      <c r="B165" s="79">
        <v>3</v>
      </c>
      <c r="C165" s="79"/>
      <c r="D165" s="71">
        <f t="shared" si="4"/>
        <v>8300</v>
      </c>
      <c r="E165" s="87">
        <v>141600</v>
      </c>
      <c r="F165" s="87" t="s">
        <v>393</v>
      </c>
      <c r="G165" s="88" t="s">
        <v>160</v>
      </c>
      <c r="H165" s="80" t="s">
        <v>340</v>
      </c>
      <c r="I165" s="73" t="str">
        <f t="shared" si="5"/>
        <v>高校高</v>
      </c>
      <c r="J165" s="1"/>
      <c r="K165" s="1"/>
      <c r="L165" s="1"/>
      <c r="M165" s="1"/>
      <c r="N165" s="1"/>
      <c r="O165" s="1"/>
    </row>
    <row r="166" spans="1:15" ht="17.25" x14ac:dyDescent="0.2">
      <c r="A166" s="79">
        <v>8</v>
      </c>
      <c r="B166" s="79">
        <v>3</v>
      </c>
      <c r="C166" s="79"/>
      <c r="D166" s="71">
        <f t="shared" si="4"/>
        <v>8300</v>
      </c>
      <c r="E166" s="87">
        <v>141700</v>
      </c>
      <c r="F166" s="87" t="s">
        <v>393</v>
      </c>
      <c r="G166" s="88" t="s">
        <v>161</v>
      </c>
      <c r="H166" s="80" t="s">
        <v>340</v>
      </c>
      <c r="I166" s="73" t="str">
        <f t="shared" si="5"/>
        <v>高校高</v>
      </c>
      <c r="J166" s="1"/>
      <c r="K166" s="1"/>
      <c r="L166" s="1"/>
      <c r="M166" s="1"/>
      <c r="N166" s="1"/>
      <c r="O166" s="1"/>
    </row>
    <row r="167" spans="1:15" ht="17.25" x14ac:dyDescent="0.2">
      <c r="A167" s="79">
        <v>8</v>
      </c>
      <c r="B167" s="79">
        <v>3</v>
      </c>
      <c r="C167" s="79"/>
      <c r="D167" s="71">
        <f t="shared" si="4"/>
        <v>8300</v>
      </c>
      <c r="E167" s="87">
        <v>141800</v>
      </c>
      <c r="F167" s="87" t="s">
        <v>393</v>
      </c>
      <c r="G167" s="88" t="s">
        <v>120</v>
      </c>
      <c r="H167" s="80" t="s">
        <v>340</v>
      </c>
      <c r="I167" s="73" t="str">
        <f t="shared" si="5"/>
        <v>高校高</v>
      </c>
      <c r="J167" s="1"/>
      <c r="K167" s="1"/>
      <c r="L167" s="1"/>
      <c r="M167" s="1"/>
      <c r="N167" s="1"/>
      <c r="O167" s="1"/>
    </row>
    <row r="168" spans="1:15" ht="17.25" x14ac:dyDescent="0.2">
      <c r="A168" s="79">
        <v>8</v>
      </c>
      <c r="B168" s="79">
        <v>3</v>
      </c>
      <c r="C168" s="79"/>
      <c r="D168" s="71">
        <f t="shared" si="4"/>
        <v>8300</v>
      </c>
      <c r="E168" s="87">
        <v>142500</v>
      </c>
      <c r="F168" s="87" t="s">
        <v>393</v>
      </c>
      <c r="G168" s="88" t="s">
        <v>407</v>
      </c>
      <c r="H168" s="80" t="s">
        <v>340</v>
      </c>
      <c r="I168" s="73" t="str">
        <f t="shared" si="5"/>
        <v>高校高</v>
      </c>
      <c r="J168" s="1"/>
      <c r="K168" s="1"/>
      <c r="L168" s="1"/>
      <c r="M168" s="1"/>
      <c r="N168" s="1"/>
      <c r="O168" s="1"/>
    </row>
    <row r="169" spans="1:15" ht="17.25" x14ac:dyDescent="0.2">
      <c r="A169" s="79">
        <v>8</v>
      </c>
      <c r="B169" s="79">
        <v>3</v>
      </c>
      <c r="C169" s="79"/>
      <c r="D169" s="71">
        <f t="shared" si="4"/>
        <v>8300</v>
      </c>
      <c r="E169" s="87">
        <v>142600</v>
      </c>
      <c r="F169" s="87" t="s">
        <v>393</v>
      </c>
      <c r="G169" s="88" t="s">
        <v>162</v>
      </c>
      <c r="H169" s="80" t="s">
        <v>340</v>
      </c>
      <c r="I169" s="73" t="str">
        <f t="shared" si="5"/>
        <v>高校高</v>
      </c>
      <c r="J169" s="1"/>
      <c r="K169" s="1"/>
      <c r="L169" s="1"/>
      <c r="M169" s="1"/>
      <c r="N169" s="1"/>
      <c r="O169" s="1"/>
    </row>
    <row r="170" spans="1:15" ht="17.25" x14ac:dyDescent="0.2">
      <c r="A170" s="79">
        <v>8</v>
      </c>
      <c r="B170" s="79">
        <v>3</v>
      </c>
      <c r="C170" s="79"/>
      <c r="D170" s="71">
        <f t="shared" si="4"/>
        <v>8300</v>
      </c>
      <c r="E170" s="87">
        <v>161400</v>
      </c>
      <c r="F170" s="87" t="s">
        <v>393</v>
      </c>
      <c r="G170" s="88" t="s">
        <v>163</v>
      </c>
      <c r="H170" s="80" t="s">
        <v>340</v>
      </c>
      <c r="I170" s="73" t="str">
        <f t="shared" si="5"/>
        <v>高校高</v>
      </c>
      <c r="J170" s="1"/>
      <c r="K170" s="1"/>
      <c r="L170" s="1"/>
      <c r="M170" s="1"/>
      <c r="N170" s="1"/>
      <c r="O170" s="1"/>
    </row>
    <row r="171" spans="1:15" ht="17.25" x14ac:dyDescent="0.2">
      <c r="A171" s="79">
        <v>8</v>
      </c>
      <c r="B171" s="79">
        <v>3</v>
      </c>
      <c r="C171" s="79"/>
      <c r="D171" s="71">
        <f t="shared" si="4"/>
        <v>8300</v>
      </c>
      <c r="E171" s="87">
        <v>161500</v>
      </c>
      <c r="F171" s="87" t="s">
        <v>393</v>
      </c>
      <c r="G171" s="88" t="s">
        <v>164</v>
      </c>
      <c r="H171" s="80" t="s">
        <v>340</v>
      </c>
      <c r="I171" s="73" t="str">
        <f t="shared" si="5"/>
        <v>高校高</v>
      </c>
      <c r="J171" s="1"/>
      <c r="K171" s="1"/>
      <c r="L171" s="1"/>
      <c r="M171" s="1"/>
      <c r="N171" s="1"/>
      <c r="O171" s="1"/>
    </row>
    <row r="172" spans="1:15" ht="17.25" x14ac:dyDescent="0.2">
      <c r="A172" s="79">
        <v>8</v>
      </c>
      <c r="B172" s="79">
        <v>3</v>
      </c>
      <c r="C172" s="79"/>
      <c r="D172" s="71">
        <f t="shared" si="4"/>
        <v>8300</v>
      </c>
      <c r="E172" s="87">
        <v>180900</v>
      </c>
      <c r="F172" s="87" t="s">
        <v>393</v>
      </c>
      <c r="G172" s="88" t="s">
        <v>165</v>
      </c>
      <c r="H172" s="80" t="s">
        <v>340</v>
      </c>
      <c r="I172" s="73" t="str">
        <f t="shared" si="5"/>
        <v>高校高</v>
      </c>
      <c r="J172" s="1"/>
      <c r="K172" s="1"/>
      <c r="L172" s="1"/>
      <c r="M172" s="1"/>
      <c r="N172" s="1"/>
      <c r="O172" s="1"/>
    </row>
    <row r="173" spans="1:15" ht="17.25" x14ac:dyDescent="0.2">
      <c r="A173" s="79">
        <v>8</v>
      </c>
      <c r="B173" s="79">
        <v>3</v>
      </c>
      <c r="C173" s="79"/>
      <c r="D173" s="71">
        <f t="shared" si="4"/>
        <v>8300</v>
      </c>
      <c r="E173" s="87">
        <v>201100</v>
      </c>
      <c r="F173" s="87" t="s">
        <v>393</v>
      </c>
      <c r="G173" s="88" t="s">
        <v>166</v>
      </c>
      <c r="H173" s="80" t="s">
        <v>340</v>
      </c>
      <c r="I173" s="73" t="str">
        <f t="shared" si="5"/>
        <v>高校高</v>
      </c>
      <c r="J173" s="1"/>
      <c r="K173" s="1"/>
      <c r="L173" s="1"/>
      <c r="M173" s="1"/>
      <c r="N173" s="1"/>
      <c r="O173" s="1"/>
    </row>
    <row r="174" spans="1:15" ht="17.25" x14ac:dyDescent="0.2">
      <c r="A174" s="79">
        <v>8</v>
      </c>
      <c r="B174" s="79">
        <v>3</v>
      </c>
      <c r="C174" s="79"/>
      <c r="D174" s="71">
        <f t="shared" si="4"/>
        <v>8300</v>
      </c>
      <c r="E174" s="87">
        <v>201700</v>
      </c>
      <c r="F174" s="87" t="s">
        <v>393</v>
      </c>
      <c r="G174" s="88" t="s">
        <v>167</v>
      </c>
      <c r="H174" s="80" t="s">
        <v>340</v>
      </c>
      <c r="I174" s="73" t="str">
        <f t="shared" si="5"/>
        <v>高校高</v>
      </c>
      <c r="J174" s="1"/>
      <c r="K174" s="1"/>
      <c r="L174" s="1"/>
      <c r="M174" s="1"/>
      <c r="N174" s="1"/>
      <c r="O174" s="1"/>
    </row>
    <row r="175" spans="1:15" ht="17.25" x14ac:dyDescent="0.2">
      <c r="A175" s="79">
        <v>8</v>
      </c>
      <c r="B175" s="79">
        <v>3</v>
      </c>
      <c r="C175" s="79"/>
      <c r="D175" s="71">
        <f t="shared" si="4"/>
        <v>8300</v>
      </c>
      <c r="E175" s="87">
        <v>202000</v>
      </c>
      <c r="F175" s="87" t="s">
        <v>393</v>
      </c>
      <c r="G175" s="88" t="s">
        <v>354</v>
      </c>
      <c r="H175" s="80" t="s">
        <v>340</v>
      </c>
      <c r="I175" s="73" t="str">
        <f t="shared" si="5"/>
        <v>高校高</v>
      </c>
      <c r="J175" s="1"/>
      <c r="K175" s="1"/>
      <c r="L175" s="1"/>
      <c r="M175" s="1"/>
      <c r="N175" s="1"/>
      <c r="O175" s="1"/>
    </row>
    <row r="176" spans="1:15" ht="17.25" x14ac:dyDescent="0.2">
      <c r="A176" s="79">
        <v>8</v>
      </c>
      <c r="B176" s="79">
        <v>3</v>
      </c>
      <c r="C176" s="79"/>
      <c r="D176" s="71">
        <f t="shared" si="4"/>
        <v>8300</v>
      </c>
      <c r="E176" s="87">
        <v>221500</v>
      </c>
      <c r="F176" s="87" t="s">
        <v>393</v>
      </c>
      <c r="G176" s="88" t="s">
        <v>58</v>
      </c>
      <c r="H176" s="80" t="s">
        <v>340</v>
      </c>
      <c r="I176" s="73" t="str">
        <f t="shared" si="5"/>
        <v>高校高</v>
      </c>
      <c r="J176" s="1"/>
      <c r="K176" s="1"/>
      <c r="L176" s="1"/>
      <c r="M176" s="1"/>
      <c r="N176" s="1"/>
      <c r="O176" s="1"/>
    </row>
    <row r="177" spans="1:15" ht="17.25" x14ac:dyDescent="0.2">
      <c r="A177" s="79">
        <v>8</v>
      </c>
      <c r="B177" s="79">
        <v>3</v>
      </c>
      <c r="C177" s="79"/>
      <c r="D177" s="71">
        <f t="shared" si="4"/>
        <v>8300</v>
      </c>
      <c r="E177" s="87">
        <v>221600</v>
      </c>
      <c r="F177" s="87" t="s">
        <v>393</v>
      </c>
      <c r="G177" s="88" t="s">
        <v>49</v>
      </c>
      <c r="H177" s="80" t="s">
        <v>340</v>
      </c>
      <c r="I177" s="73" t="str">
        <f t="shared" si="5"/>
        <v>高校高</v>
      </c>
      <c r="J177" s="1"/>
      <c r="K177" s="1"/>
      <c r="L177" s="1"/>
      <c r="M177" s="1"/>
      <c r="N177" s="1"/>
      <c r="O177" s="1"/>
    </row>
    <row r="178" spans="1:15" ht="17.25" x14ac:dyDescent="0.2">
      <c r="A178" s="79">
        <v>8</v>
      </c>
      <c r="B178" s="79">
        <v>3</v>
      </c>
      <c r="C178" s="79"/>
      <c r="D178" s="71">
        <f t="shared" si="4"/>
        <v>8300</v>
      </c>
      <c r="E178" s="87">
        <v>221700</v>
      </c>
      <c r="F178" s="87" t="s">
        <v>393</v>
      </c>
      <c r="G178" s="88" t="s">
        <v>168</v>
      </c>
      <c r="H178" s="80" t="s">
        <v>340</v>
      </c>
      <c r="I178" s="73" t="str">
        <f t="shared" si="5"/>
        <v>高校高</v>
      </c>
      <c r="J178" s="1"/>
      <c r="K178" s="1"/>
      <c r="L178" s="1"/>
      <c r="M178" s="1"/>
      <c r="N178" s="1"/>
      <c r="O178" s="1"/>
    </row>
    <row r="179" spans="1:15" ht="17.25" x14ac:dyDescent="0.2">
      <c r="A179" s="79">
        <v>8</v>
      </c>
      <c r="B179" s="79">
        <v>3</v>
      </c>
      <c r="C179" s="79"/>
      <c r="D179" s="71">
        <f t="shared" si="4"/>
        <v>8300</v>
      </c>
      <c r="E179" s="87">
        <v>221800</v>
      </c>
      <c r="F179" s="87" t="s">
        <v>393</v>
      </c>
      <c r="G179" s="88" t="s">
        <v>169</v>
      </c>
      <c r="H179" s="80" t="s">
        <v>340</v>
      </c>
      <c r="I179" s="73" t="str">
        <f t="shared" si="5"/>
        <v>高校高</v>
      </c>
      <c r="J179" s="1"/>
      <c r="K179" s="1"/>
      <c r="L179" s="1"/>
      <c r="M179" s="1"/>
      <c r="N179" s="1"/>
      <c r="O179" s="1"/>
    </row>
    <row r="180" spans="1:15" ht="17.25" x14ac:dyDescent="0.2">
      <c r="A180" s="79">
        <v>8</v>
      </c>
      <c r="B180" s="79">
        <v>3</v>
      </c>
      <c r="C180" s="79"/>
      <c r="D180" s="71">
        <f t="shared" si="4"/>
        <v>8300</v>
      </c>
      <c r="E180" s="87">
        <v>241000</v>
      </c>
      <c r="F180" s="87" t="s">
        <v>393</v>
      </c>
      <c r="G180" s="88" t="s">
        <v>170</v>
      </c>
      <c r="H180" s="80" t="s">
        <v>340</v>
      </c>
      <c r="I180" s="73" t="str">
        <f t="shared" si="5"/>
        <v>高校高</v>
      </c>
      <c r="J180" s="1"/>
      <c r="K180" s="1"/>
      <c r="L180" s="1"/>
      <c r="M180" s="1"/>
      <c r="N180" s="1"/>
      <c r="O180" s="1"/>
    </row>
    <row r="181" spans="1:15" ht="17.25" x14ac:dyDescent="0.2">
      <c r="A181" s="79">
        <v>8</v>
      </c>
      <c r="B181" s="79">
        <v>3</v>
      </c>
      <c r="C181" s="79"/>
      <c r="D181" s="71">
        <f t="shared" si="4"/>
        <v>8300</v>
      </c>
      <c r="E181" s="87">
        <v>241100</v>
      </c>
      <c r="F181" s="87" t="s">
        <v>393</v>
      </c>
      <c r="G181" s="88" t="s">
        <v>171</v>
      </c>
      <c r="H181" s="80" t="s">
        <v>340</v>
      </c>
      <c r="I181" s="73" t="str">
        <f t="shared" si="5"/>
        <v>高校高</v>
      </c>
      <c r="J181" s="1"/>
      <c r="K181" s="1"/>
      <c r="L181" s="1"/>
      <c r="M181" s="1"/>
      <c r="N181" s="1"/>
      <c r="O181" s="1"/>
    </row>
    <row r="182" spans="1:15" ht="17.25" x14ac:dyDescent="0.2">
      <c r="A182" s="79">
        <v>8</v>
      </c>
      <c r="B182" s="79">
        <v>3</v>
      </c>
      <c r="C182" s="79"/>
      <c r="D182" s="71">
        <f t="shared" si="4"/>
        <v>8300</v>
      </c>
      <c r="E182" s="87">
        <v>241400</v>
      </c>
      <c r="F182" s="87" t="s">
        <v>393</v>
      </c>
      <c r="G182" s="88" t="s">
        <v>172</v>
      </c>
      <c r="H182" s="80" t="s">
        <v>340</v>
      </c>
      <c r="I182" s="73" t="str">
        <f t="shared" si="5"/>
        <v>高校高</v>
      </c>
      <c r="J182" s="1"/>
      <c r="K182" s="1"/>
      <c r="L182" s="1"/>
      <c r="M182" s="1"/>
      <c r="N182" s="1"/>
      <c r="O182" s="1"/>
    </row>
    <row r="183" spans="1:15" ht="17.25" x14ac:dyDescent="0.2">
      <c r="A183" s="79">
        <v>8</v>
      </c>
      <c r="B183" s="79">
        <v>3</v>
      </c>
      <c r="C183" s="79"/>
      <c r="D183" s="71">
        <f t="shared" si="4"/>
        <v>8300</v>
      </c>
      <c r="E183" s="87">
        <v>241500</v>
      </c>
      <c r="F183" s="87" t="s">
        <v>393</v>
      </c>
      <c r="G183" s="88" t="s">
        <v>173</v>
      </c>
      <c r="H183" s="80" t="s">
        <v>340</v>
      </c>
      <c r="I183" s="73" t="str">
        <f t="shared" si="5"/>
        <v>高校高</v>
      </c>
      <c r="J183" s="1"/>
      <c r="K183" s="1"/>
      <c r="L183" s="1"/>
      <c r="M183" s="1"/>
      <c r="N183" s="1"/>
      <c r="O183" s="1"/>
    </row>
    <row r="184" spans="1:15" ht="17.25" x14ac:dyDescent="0.2">
      <c r="A184" s="79">
        <v>8</v>
      </c>
      <c r="B184" s="79">
        <v>3</v>
      </c>
      <c r="C184" s="79"/>
      <c r="D184" s="71">
        <f t="shared" si="4"/>
        <v>8300</v>
      </c>
      <c r="E184" s="87">
        <v>261600</v>
      </c>
      <c r="F184" s="87" t="s">
        <v>393</v>
      </c>
      <c r="G184" s="88" t="s">
        <v>107</v>
      </c>
      <c r="H184" s="80" t="s">
        <v>340</v>
      </c>
      <c r="I184" s="73" t="str">
        <f t="shared" si="5"/>
        <v>高校高</v>
      </c>
      <c r="J184" s="1"/>
      <c r="K184" s="1"/>
      <c r="L184" s="1"/>
      <c r="M184" s="1"/>
      <c r="N184" s="1"/>
      <c r="O184" s="1"/>
    </row>
    <row r="185" spans="1:15" ht="17.25" x14ac:dyDescent="0.2">
      <c r="A185" s="79">
        <v>8</v>
      </c>
      <c r="B185" s="79">
        <v>3</v>
      </c>
      <c r="C185" s="79"/>
      <c r="D185" s="71">
        <f t="shared" si="4"/>
        <v>8300</v>
      </c>
      <c r="E185" s="87">
        <v>283700</v>
      </c>
      <c r="F185" s="87" t="s">
        <v>393</v>
      </c>
      <c r="G185" s="88" t="s">
        <v>174</v>
      </c>
      <c r="H185" s="80" t="s">
        <v>340</v>
      </c>
      <c r="I185" s="73" t="str">
        <f t="shared" si="5"/>
        <v>高校高</v>
      </c>
      <c r="J185" s="1"/>
      <c r="K185" s="1"/>
      <c r="L185" s="1"/>
      <c r="M185" s="1"/>
      <c r="N185" s="1"/>
      <c r="O185" s="1"/>
    </row>
    <row r="186" spans="1:15" ht="17.25" x14ac:dyDescent="0.2">
      <c r="A186" s="79">
        <v>8</v>
      </c>
      <c r="B186" s="79">
        <v>3</v>
      </c>
      <c r="C186" s="79"/>
      <c r="D186" s="71">
        <f t="shared" si="4"/>
        <v>8300</v>
      </c>
      <c r="E186" s="87">
        <v>283800</v>
      </c>
      <c r="F186" s="87" t="s">
        <v>393</v>
      </c>
      <c r="G186" s="88" t="s">
        <v>133</v>
      </c>
      <c r="H186" s="80" t="s">
        <v>340</v>
      </c>
      <c r="I186" s="73" t="str">
        <f t="shared" si="5"/>
        <v>高校高</v>
      </c>
      <c r="J186" s="1"/>
      <c r="K186" s="1"/>
      <c r="L186" s="1"/>
      <c r="M186" s="1"/>
      <c r="N186" s="1"/>
      <c r="O186" s="1"/>
    </row>
    <row r="187" spans="1:15" ht="17.25" x14ac:dyDescent="0.2">
      <c r="A187" s="79">
        <v>8</v>
      </c>
      <c r="B187" s="79">
        <v>3</v>
      </c>
      <c r="C187" s="79"/>
      <c r="D187" s="71">
        <f t="shared" si="4"/>
        <v>8300</v>
      </c>
      <c r="E187" s="87">
        <v>283900</v>
      </c>
      <c r="F187" s="87" t="s">
        <v>393</v>
      </c>
      <c r="G187" s="88" t="s">
        <v>175</v>
      </c>
      <c r="H187" s="80" t="s">
        <v>340</v>
      </c>
      <c r="I187" s="73" t="str">
        <f t="shared" si="5"/>
        <v>高校高</v>
      </c>
      <c r="J187" s="1"/>
      <c r="K187" s="1"/>
      <c r="L187" s="1"/>
      <c r="M187" s="1"/>
      <c r="N187" s="1"/>
      <c r="O187" s="1"/>
    </row>
    <row r="188" spans="1:15" ht="17.25" x14ac:dyDescent="0.2">
      <c r="A188" s="79">
        <v>8</v>
      </c>
      <c r="B188" s="79">
        <v>3</v>
      </c>
      <c r="C188" s="79"/>
      <c r="D188" s="71">
        <f t="shared" si="4"/>
        <v>8300</v>
      </c>
      <c r="E188" s="87">
        <v>284000</v>
      </c>
      <c r="F188" s="87" t="s">
        <v>393</v>
      </c>
      <c r="G188" s="88" t="s">
        <v>152</v>
      </c>
      <c r="H188" s="80" t="s">
        <v>340</v>
      </c>
      <c r="I188" s="73" t="str">
        <f t="shared" si="5"/>
        <v>高校高</v>
      </c>
      <c r="J188" s="1"/>
      <c r="K188" s="1"/>
      <c r="L188" s="1"/>
      <c r="M188" s="1"/>
      <c r="N188" s="1"/>
      <c r="O188" s="1"/>
    </row>
    <row r="189" spans="1:15" ht="17.25" x14ac:dyDescent="0.2">
      <c r="A189" s="79">
        <v>8</v>
      </c>
      <c r="B189" s="79">
        <v>3</v>
      </c>
      <c r="C189" s="79"/>
      <c r="D189" s="71">
        <f t="shared" si="4"/>
        <v>8300</v>
      </c>
      <c r="E189" s="87">
        <v>284100</v>
      </c>
      <c r="F189" s="87" t="s">
        <v>393</v>
      </c>
      <c r="G189" s="88" t="s">
        <v>145</v>
      </c>
      <c r="H189" s="80" t="s">
        <v>340</v>
      </c>
      <c r="I189" s="73" t="str">
        <f t="shared" si="5"/>
        <v>高校高</v>
      </c>
      <c r="J189" s="1"/>
      <c r="K189" s="1"/>
      <c r="L189" s="1"/>
      <c r="M189" s="1"/>
      <c r="N189" s="1"/>
      <c r="O189" s="1"/>
    </row>
    <row r="190" spans="1:15" ht="17.25" x14ac:dyDescent="0.2">
      <c r="A190" s="79">
        <v>8</v>
      </c>
      <c r="B190" s="79">
        <v>3</v>
      </c>
      <c r="C190" s="79"/>
      <c r="D190" s="71">
        <f t="shared" si="4"/>
        <v>8300</v>
      </c>
      <c r="E190" s="87">
        <v>284700</v>
      </c>
      <c r="F190" s="87" t="s">
        <v>393</v>
      </c>
      <c r="G190" s="88" t="s">
        <v>176</v>
      </c>
      <c r="H190" s="80" t="s">
        <v>340</v>
      </c>
      <c r="I190" s="73" t="str">
        <f t="shared" si="5"/>
        <v>高校高</v>
      </c>
      <c r="J190" s="1"/>
      <c r="K190" s="1"/>
      <c r="L190" s="1"/>
      <c r="M190" s="1"/>
      <c r="N190" s="1"/>
      <c r="O190" s="1"/>
    </row>
    <row r="191" spans="1:15" ht="17.25" x14ac:dyDescent="0.2">
      <c r="A191" s="79">
        <v>8</v>
      </c>
      <c r="B191" s="79">
        <v>3</v>
      </c>
      <c r="C191" s="79"/>
      <c r="D191" s="71">
        <f t="shared" ref="D191:D254" si="6">A191*1000+B191*100+C191</f>
        <v>8300</v>
      </c>
      <c r="E191" s="87">
        <v>301400</v>
      </c>
      <c r="F191" s="87" t="s">
        <v>393</v>
      </c>
      <c r="G191" s="88" t="s">
        <v>47</v>
      </c>
      <c r="H191" s="80" t="s">
        <v>340</v>
      </c>
      <c r="I191" s="73" t="str">
        <f t="shared" ref="I191:I254" si="7">F191&amp;H191</f>
        <v>高校高</v>
      </c>
      <c r="J191" s="1"/>
      <c r="K191" s="1"/>
      <c r="L191" s="1"/>
      <c r="M191" s="1"/>
      <c r="N191" s="1"/>
      <c r="O191" s="1"/>
    </row>
    <row r="192" spans="1:15" ht="17.25" x14ac:dyDescent="0.2">
      <c r="A192" s="79">
        <v>8</v>
      </c>
      <c r="B192" s="79">
        <v>3</v>
      </c>
      <c r="C192" s="79"/>
      <c r="D192" s="71">
        <f t="shared" si="6"/>
        <v>8300</v>
      </c>
      <c r="E192" s="87">
        <v>321600</v>
      </c>
      <c r="F192" s="87" t="s">
        <v>393</v>
      </c>
      <c r="G192" s="88" t="s">
        <v>177</v>
      </c>
      <c r="H192" s="80" t="s">
        <v>340</v>
      </c>
      <c r="I192" s="73" t="str">
        <f t="shared" si="7"/>
        <v>高校高</v>
      </c>
      <c r="J192" s="1"/>
      <c r="K192" s="1"/>
      <c r="L192" s="1"/>
      <c r="M192" s="1"/>
      <c r="N192" s="1"/>
      <c r="O192" s="1"/>
    </row>
    <row r="193" spans="1:15" ht="17.25" x14ac:dyDescent="0.2">
      <c r="A193" s="79">
        <v>8</v>
      </c>
      <c r="B193" s="79">
        <v>3</v>
      </c>
      <c r="C193" s="79"/>
      <c r="D193" s="71">
        <f t="shared" si="6"/>
        <v>8300</v>
      </c>
      <c r="E193" s="87">
        <v>362600</v>
      </c>
      <c r="F193" s="87" t="s">
        <v>393</v>
      </c>
      <c r="G193" s="88" t="s">
        <v>178</v>
      </c>
      <c r="H193" s="80" t="s">
        <v>340</v>
      </c>
      <c r="I193" s="73" t="str">
        <f t="shared" si="7"/>
        <v>高校高</v>
      </c>
      <c r="J193" s="1"/>
      <c r="K193" s="1"/>
      <c r="L193" s="1"/>
      <c r="M193" s="1"/>
      <c r="N193" s="1"/>
      <c r="O193" s="1"/>
    </row>
    <row r="194" spans="1:15" ht="17.25" x14ac:dyDescent="0.2">
      <c r="A194" s="79">
        <v>8</v>
      </c>
      <c r="B194" s="79">
        <v>3</v>
      </c>
      <c r="C194" s="79"/>
      <c r="D194" s="71">
        <f t="shared" si="6"/>
        <v>8300</v>
      </c>
      <c r="E194" s="87">
        <v>362700</v>
      </c>
      <c r="F194" s="87" t="s">
        <v>393</v>
      </c>
      <c r="G194" s="88" t="s">
        <v>179</v>
      </c>
      <c r="H194" s="80" t="s">
        <v>340</v>
      </c>
      <c r="I194" s="73" t="str">
        <f t="shared" si="7"/>
        <v>高校高</v>
      </c>
      <c r="J194" s="1"/>
      <c r="K194" s="1"/>
      <c r="L194" s="1"/>
      <c r="M194" s="1"/>
      <c r="N194" s="1"/>
      <c r="O194" s="1"/>
    </row>
    <row r="195" spans="1:15" ht="17.25" x14ac:dyDescent="0.2">
      <c r="A195" s="79">
        <v>8</v>
      </c>
      <c r="B195" s="79">
        <v>3</v>
      </c>
      <c r="C195" s="79"/>
      <c r="D195" s="71">
        <f t="shared" si="6"/>
        <v>8300</v>
      </c>
      <c r="E195" s="87">
        <v>382300</v>
      </c>
      <c r="F195" s="87" t="s">
        <v>393</v>
      </c>
      <c r="G195" s="88" t="s">
        <v>180</v>
      </c>
      <c r="H195" s="80" t="s">
        <v>340</v>
      </c>
      <c r="I195" s="73" t="str">
        <f t="shared" si="7"/>
        <v>高校高</v>
      </c>
      <c r="J195" s="1"/>
      <c r="K195" s="1"/>
      <c r="L195" s="1"/>
      <c r="M195" s="1"/>
      <c r="N195" s="1"/>
      <c r="O195" s="1"/>
    </row>
    <row r="196" spans="1:15" ht="17.25" x14ac:dyDescent="0.2">
      <c r="A196" s="79">
        <v>8</v>
      </c>
      <c r="B196" s="79">
        <v>3</v>
      </c>
      <c r="C196" s="79"/>
      <c r="D196" s="71">
        <f t="shared" si="6"/>
        <v>8300</v>
      </c>
      <c r="E196" s="87">
        <v>382400</v>
      </c>
      <c r="F196" s="87" t="s">
        <v>393</v>
      </c>
      <c r="G196" s="88" t="s">
        <v>181</v>
      </c>
      <c r="H196" s="80" t="s">
        <v>340</v>
      </c>
      <c r="I196" s="73" t="str">
        <f t="shared" si="7"/>
        <v>高校高</v>
      </c>
      <c r="J196" s="1"/>
      <c r="K196" s="1"/>
      <c r="L196" s="1"/>
      <c r="M196" s="1"/>
      <c r="N196" s="1"/>
      <c r="O196" s="1"/>
    </row>
    <row r="197" spans="1:15" ht="17.25" x14ac:dyDescent="0.2">
      <c r="A197" s="79">
        <v>8</v>
      </c>
      <c r="B197" s="79">
        <v>3</v>
      </c>
      <c r="C197" s="79"/>
      <c r="D197" s="71">
        <f t="shared" si="6"/>
        <v>8300</v>
      </c>
      <c r="E197" s="87">
        <v>382700</v>
      </c>
      <c r="F197" s="87" t="s">
        <v>393</v>
      </c>
      <c r="G197" s="88" t="s">
        <v>182</v>
      </c>
      <c r="H197" s="80" t="s">
        <v>340</v>
      </c>
      <c r="I197" s="73" t="str">
        <f t="shared" si="7"/>
        <v>高校高</v>
      </c>
      <c r="J197" s="1"/>
      <c r="K197" s="1"/>
      <c r="L197" s="1"/>
      <c r="M197" s="1"/>
      <c r="N197" s="1"/>
      <c r="O197" s="1"/>
    </row>
    <row r="198" spans="1:15" ht="17.25" x14ac:dyDescent="0.2">
      <c r="A198" s="79">
        <v>8</v>
      </c>
      <c r="B198" s="79">
        <v>3</v>
      </c>
      <c r="C198" s="79"/>
      <c r="D198" s="71">
        <f t="shared" si="6"/>
        <v>8300</v>
      </c>
      <c r="E198" s="87">
        <v>382800</v>
      </c>
      <c r="F198" s="87" t="s">
        <v>393</v>
      </c>
      <c r="G198" s="88" t="s">
        <v>183</v>
      </c>
      <c r="H198" s="80" t="s">
        <v>340</v>
      </c>
      <c r="I198" s="73" t="str">
        <f t="shared" si="7"/>
        <v>高校高</v>
      </c>
      <c r="J198" s="1"/>
      <c r="K198" s="1"/>
      <c r="L198" s="1"/>
      <c r="M198" s="1"/>
      <c r="N198" s="1"/>
      <c r="O198" s="1"/>
    </row>
    <row r="199" spans="1:15" ht="17.25" x14ac:dyDescent="0.2">
      <c r="A199" s="79">
        <v>8</v>
      </c>
      <c r="B199" s="79">
        <v>3</v>
      </c>
      <c r="C199" s="79"/>
      <c r="D199" s="71">
        <f t="shared" si="6"/>
        <v>8300</v>
      </c>
      <c r="E199" s="87">
        <v>383200</v>
      </c>
      <c r="F199" s="87" t="s">
        <v>393</v>
      </c>
      <c r="G199" s="88" t="s">
        <v>355</v>
      </c>
      <c r="H199" s="80" t="s">
        <v>340</v>
      </c>
      <c r="I199" s="73" t="str">
        <f t="shared" si="7"/>
        <v>高校高</v>
      </c>
      <c r="J199" s="1"/>
      <c r="K199" s="1"/>
      <c r="L199" s="1"/>
      <c r="M199" s="1"/>
      <c r="N199" s="1"/>
      <c r="O199" s="1"/>
    </row>
    <row r="200" spans="1:15" ht="17.25" x14ac:dyDescent="0.2">
      <c r="A200" s="79">
        <v>8</v>
      </c>
      <c r="B200" s="79">
        <v>3</v>
      </c>
      <c r="C200" s="79"/>
      <c r="D200" s="71">
        <f t="shared" si="6"/>
        <v>8300</v>
      </c>
      <c r="E200" s="87">
        <v>383400</v>
      </c>
      <c r="F200" s="87" t="s">
        <v>393</v>
      </c>
      <c r="G200" s="88" t="s">
        <v>356</v>
      </c>
      <c r="H200" s="80" t="s">
        <v>340</v>
      </c>
      <c r="I200" s="73" t="str">
        <f t="shared" si="7"/>
        <v>高校高</v>
      </c>
      <c r="J200" s="1"/>
      <c r="K200" s="1"/>
      <c r="L200" s="1"/>
      <c r="M200" s="1"/>
      <c r="N200" s="1"/>
      <c r="O200" s="1"/>
    </row>
    <row r="201" spans="1:15" ht="17.25" x14ac:dyDescent="0.2">
      <c r="A201" s="79">
        <v>8</v>
      </c>
      <c r="B201" s="79">
        <v>3</v>
      </c>
      <c r="C201" s="79"/>
      <c r="D201" s="71">
        <f t="shared" si="6"/>
        <v>8300</v>
      </c>
      <c r="E201" s="87">
        <v>401100</v>
      </c>
      <c r="F201" s="87" t="s">
        <v>393</v>
      </c>
      <c r="G201" s="88" t="s">
        <v>184</v>
      </c>
      <c r="H201" s="80" t="s">
        <v>340</v>
      </c>
      <c r="I201" s="73" t="str">
        <f t="shared" si="7"/>
        <v>高校高</v>
      </c>
      <c r="J201" s="1"/>
      <c r="K201" s="1"/>
      <c r="L201" s="1"/>
      <c r="M201" s="1"/>
      <c r="N201" s="1"/>
      <c r="O201" s="1"/>
    </row>
    <row r="202" spans="1:15" ht="17.25" x14ac:dyDescent="0.2">
      <c r="A202" s="79">
        <v>8</v>
      </c>
      <c r="B202" s="79">
        <v>3</v>
      </c>
      <c r="C202" s="79"/>
      <c r="D202" s="71">
        <f t="shared" si="6"/>
        <v>8300</v>
      </c>
      <c r="E202" s="87">
        <v>401300</v>
      </c>
      <c r="F202" s="87" t="s">
        <v>393</v>
      </c>
      <c r="G202" s="88" t="s">
        <v>186</v>
      </c>
      <c r="H202" s="80" t="s">
        <v>340</v>
      </c>
      <c r="I202" s="73" t="str">
        <f t="shared" si="7"/>
        <v>高校高</v>
      </c>
      <c r="J202" s="1"/>
      <c r="K202" s="1"/>
      <c r="L202" s="1"/>
      <c r="M202" s="1"/>
      <c r="N202" s="1"/>
      <c r="O202" s="1"/>
    </row>
    <row r="203" spans="1:15" ht="17.25" x14ac:dyDescent="0.2">
      <c r="A203" s="79">
        <v>8</v>
      </c>
      <c r="B203" s="79">
        <v>3</v>
      </c>
      <c r="C203" s="79"/>
      <c r="D203" s="71">
        <f t="shared" si="6"/>
        <v>8300</v>
      </c>
      <c r="E203" s="87">
        <v>401800</v>
      </c>
      <c r="F203" s="87" t="s">
        <v>393</v>
      </c>
      <c r="G203" s="88" t="s">
        <v>408</v>
      </c>
      <c r="H203" s="80" t="s">
        <v>340</v>
      </c>
      <c r="I203" s="73" t="str">
        <f t="shared" si="7"/>
        <v>高校高</v>
      </c>
      <c r="J203" s="1"/>
      <c r="K203" s="1"/>
      <c r="L203" s="1"/>
      <c r="M203" s="1"/>
      <c r="N203" s="1"/>
      <c r="O203" s="1"/>
    </row>
    <row r="204" spans="1:15" ht="17.25" x14ac:dyDescent="0.2">
      <c r="A204" s="79">
        <v>8</v>
      </c>
      <c r="B204" s="79">
        <v>3</v>
      </c>
      <c r="C204" s="79"/>
      <c r="D204" s="71">
        <f t="shared" si="6"/>
        <v>8300</v>
      </c>
      <c r="E204" s="87">
        <v>421700</v>
      </c>
      <c r="F204" s="87" t="s">
        <v>393</v>
      </c>
      <c r="G204" s="88" t="s">
        <v>188</v>
      </c>
      <c r="H204" s="80" t="s">
        <v>340</v>
      </c>
      <c r="I204" s="73" t="str">
        <f t="shared" si="7"/>
        <v>高校高</v>
      </c>
      <c r="J204" s="1"/>
      <c r="K204" s="1"/>
      <c r="L204" s="1"/>
      <c r="M204" s="1"/>
      <c r="N204" s="1"/>
      <c r="O204" s="1"/>
    </row>
    <row r="205" spans="1:15" ht="17.25" x14ac:dyDescent="0.2">
      <c r="A205" s="79">
        <v>8</v>
      </c>
      <c r="B205" s="79">
        <v>3</v>
      </c>
      <c r="C205" s="79"/>
      <c r="D205" s="71">
        <f t="shared" si="6"/>
        <v>8300</v>
      </c>
      <c r="E205" s="87">
        <v>443000</v>
      </c>
      <c r="F205" s="87" t="s">
        <v>393</v>
      </c>
      <c r="G205" s="88" t="s">
        <v>189</v>
      </c>
      <c r="H205" s="80" t="s">
        <v>340</v>
      </c>
      <c r="I205" s="73" t="str">
        <f t="shared" si="7"/>
        <v>高校高</v>
      </c>
      <c r="J205" s="1"/>
      <c r="K205" s="1"/>
      <c r="L205" s="1"/>
      <c r="M205" s="1"/>
      <c r="N205" s="1"/>
      <c r="O205" s="1"/>
    </row>
    <row r="206" spans="1:15" ht="17.25" x14ac:dyDescent="0.2">
      <c r="A206" s="79">
        <v>8</v>
      </c>
      <c r="B206" s="79">
        <v>3</v>
      </c>
      <c r="C206" s="79"/>
      <c r="D206" s="71">
        <f t="shared" si="6"/>
        <v>8300</v>
      </c>
      <c r="E206" s="87">
        <v>462700</v>
      </c>
      <c r="F206" s="87" t="s">
        <v>393</v>
      </c>
      <c r="G206" s="88" t="s">
        <v>190</v>
      </c>
      <c r="H206" s="80" t="s">
        <v>340</v>
      </c>
      <c r="I206" s="73" t="str">
        <f t="shared" si="7"/>
        <v>高校高</v>
      </c>
      <c r="J206" s="1"/>
      <c r="K206" s="1"/>
      <c r="L206" s="1"/>
      <c r="M206" s="1"/>
      <c r="N206" s="1"/>
      <c r="O206" s="1"/>
    </row>
    <row r="207" spans="1:15" ht="17.25" x14ac:dyDescent="0.2">
      <c r="A207" s="79">
        <v>8</v>
      </c>
      <c r="B207" s="79">
        <v>3</v>
      </c>
      <c r="C207" s="79"/>
      <c r="D207" s="71">
        <f t="shared" si="6"/>
        <v>8300</v>
      </c>
      <c r="E207" s="87">
        <v>462800</v>
      </c>
      <c r="F207" s="87" t="s">
        <v>393</v>
      </c>
      <c r="G207" s="88" t="s">
        <v>191</v>
      </c>
      <c r="H207" s="80" t="s">
        <v>340</v>
      </c>
      <c r="I207" s="73" t="str">
        <f t="shared" si="7"/>
        <v>高校高</v>
      </c>
      <c r="J207" s="1"/>
      <c r="K207" s="1"/>
      <c r="L207" s="1"/>
      <c r="M207" s="1"/>
      <c r="N207" s="1"/>
      <c r="O207" s="1"/>
    </row>
    <row r="208" spans="1:15" ht="17.25" x14ac:dyDescent="0.2">
      <c r="A208" s="79">
        <v>8</v>
      </c>
      <c r="B208" s="79">
        <v>3</v>
      </c>
      <c r="C208" s="79"/>
      <c r="D208" s="71">
        <f t="shared" si="6"/>
        <v>8300</v>
      </c>
      <c r="E208" s="94">
        <v>555555</v>
      </c>
      <c r="F208" s="87" t="s">
        <v>154</v>
      </c>
      <c r="G208" s="89" t="s">
        <v>394</v>
      </c>
      <c r="H208" s="80" t="s">
        <v>340</v>
      </c>
      <c r="I208" s="73" t="str">
        <f t="shared" si="7"/>
        <v>高校高</v>
      </c>
      <c r="J208" s="1"/>
      <c r="K208" s="1"/>
      <c r="L208" s="1"/>
      <c r="M208" s="1"/>
      <c r="N208" s="1"/>
      <c r="O208" s="1"/>
    </row>
    <row r="209" spans="1:15" ht="17.25" x14ac:dyDescent="0.2">
      <c r="A209" s="79">
        <v>9</v>
      </c>
      <c r="B209" s="79">
        <v>1</v>
      </c>
      <c r="C209" s="79">
        <v>1</v>
      </c>
      <c r="D209" s="71">
        <f t="shared" si="6"/>
        <v>9101</v>
      </c>
      <c r="E209" s="80">
        <v>280100</v>
      </c>
      <c r="F209" s="80" t="s">
        <v>395</v>
      </c>
      <c r="G209" s="81" t="s">
        <v>176</v>
      </c>
      <c r="H209" s="80" t="s">
        <v>338</v>
      </c>
      <c r="I209" s="73" t="str">
        <f t="shared" si="7"/>
        <v>湖南小</v>
      </c>
      <c r="J209" s="1"/>
      <c r="K209" s="1"/>
      <c r="L209" s="1"/>
      <c r="M209" s="1"/>
      <c r="N209" s="1"/>
      <c r="O209" s="1"/>
    </row>
    <row r="210" spans="1:15" ht="17.25" x14ac:dyDescent="0.2">
      <c r="A210" s="79">
        <v>9</v>
      </c>
      <c r="B210" s="79">
        <v>1</v>
      </c>
      <c r="C210" s="79">
        <v>2</v>
      </c>
      <c r="D210" s="71">
        <f t="shared" si="6"/>
        <v>9102</v>
      </c>
      <c r="E210" s="80">
        <v>280200</v>
      </c>
      <c r="F210" s="80" t="s">
        <v>395</v>
      </c>
      <c r="G210" s="81" t="s">
        <v>193</v>
      </c>
      <c r="H210" s="80" t="s">
        <v>338</v>
      </c>
      <c r="I210" s="73" t="str">
        <f t="shared" si="7"/>
        <v>湖南小</v>
      </c>
      <c r="J210" s="1"/>
      <c r="K210" s="1"/>
      <c r="L210" s="1"/>
      <c r="M210" s="1"/>
      <c r="N210" s="1"/>
      <c r="O210" s="1"/>
    </row>
    <row r="211" spans="1:15" ht="17.25" x14ac:dyDescent="0.2">
      <c r="A211" s="79">
        <v>9</v>
      </c>
      <c r="B211" s="79">
        <v>1</v>
      </c>
      <c r="C211" s="79">
        <v>3</v>
      </c>
      <c r="D211" s="71">
        <f t="shared" si="6"/>
        <v>9103</v>
      </c>
      <c r="E211" s="80">
        <v>280300</v>
      </c>
      <c r="F211" s="80" t="s">
        <v>395</v>
      </c>
      <c r="G211" s="81" t="s">
        <v>194</v>
      </c>
      <c r="H211" s="80" t="s">
        <v>338</v>
      </c>
      <c r="I211" s="73" t="str">
        <f t="shared" si="7"/>
        <v>湖南小</v>
      </c>
      <c r="J211" s="1"/>
      <c r="K211" s="1"/>
      <c r="L211" s="1"/>
      <c r="M211" s="1"/>
      <c r="N211" s="1"/>
      <c r="O211" s="1"/>
    </row>
    <row r="212" spans="1:15" ht="17.25" x14ac:dyDescent="0.2">
      <c r="A212" s="79">
        <v>9</v>
      </c>
      <c r="B212" s="79">
        <v>1</v>
      </c>
      <c r="C212" s="79">
        <v>4</v>
      </c>
      <c r="D212" s="71">
        <f t="shared" si="6"/>
        <v>9104</v>
      </c>
      <c r="E212" s="80">
        <v>280400</v>
      </c>
      <c r="F212" s="80" t="s">
        <v>395</v>
      </c>
      <c r="G212" s="81" t="s">
        <v>195</v>
      </c>
      <c r="H212" s="80" t="s">
        <v>338</v>
      </c>
      <c r="I212" s="73" t="str">
        <f t="shared" si="7"/>
        <v>湖南小</v>
      </c>
      <c r="J212" s="1"/>
      <c r="K212" s="1"/>
      <c r="L212" s="1"/>
      <c r="M212" s="1"/>
      <c r="N212" s="1"/>
      <c r="O212" s="1"/>
    </row>
    <row r="213" spans="1:15" ht="17.25" x14ac:dyDescent="0.2">
      <c r="A213" s="79">
        <v>9</v>
      </c>
      <c r="B213" s="79">
        <v>1</v>
      </c>
      <c r="C213" s="79">
        <v>5</v>
      </c>
      <c r="D213" s="71">
        <f t="shared" si="6"/>
        <v>9105</v>
      </c>
      <c r="E213" s="80">
        <v>280500</v>
      </c>
      <c r="F213" s="80" t="s">
        <v>395</v>
      </c>
      <c r="G213" s="81" t="s">
        <v>196</v>
      </c>
      <c r="H213" s="80" t="s">
        <v>338</v>
      </c>
      <c r="I213" s="73" t="str">
        <f t="shared" si="7"/>
        <v>湖南小</v>
      </c>
      <c r="J213" s="1"/>
      <c r="K213" s="1"/>
      <c r="L213" s="1"/>
      <c r="M213" s="1"/>
      <c r="N213" s="1"/>
      <c r="O213" s="1"/>
    </row>
    <row r="214" spans="1:15" ht="17.25" x14ac:dyDescent="0.2">
      <c r="A214" s="79">
        <v>9</v>
      </c>
      <c r="B214" s="79">
        <v>1</v>
      </c>
      <c r="C214" s="79">
        <v>6</v>
      </c>
      <c r="D214" s="71">
        <f t="shared" si="6"/>
        <v>9106</v>
      </c>
      <c r="E214" s="80">
        <v>280600</v>
      </c>
      <c r="F214" s="80" t="s">
        <v>395</v>
      </c>
      <c r="G214" s="81" t="s">
        <v>197</v>
      </c>
      <c r="H214" s="80" t="s">
        <v>338</v>
      </c>
      <c r="I214" s="73" t="str">
        <f t="shared" si="7"/>
        <v>湖南小</v>
      </c>
      <c r="J214" s="1"/>
      <c r="K214" s="1"/>
      <c r="L214" s="1"/>
      <c r="M214" s="1"/>
      <c r="N214" s="1"/>
      <c r="O214" s="1"/>
    </row>
    <row r="215" spans="1:15" ht="17.25" x14ac:dyDescent="0.2">
      <c r="A215" s="79">
        <v>9</v>
      </c>
      <c r="B215" s="79">
        <v>1</v>
      </c>
      <c r="C215" s="79">
        <v>7</v>
      </c>
      <c r="D215" s="71">
        <f t="shared" si="6"/>
        <v>9107</v>
      </c>
      <c r="E215" s="80">
        <v>280700</v>
      </c>
      <c r="F215" s="80" t="s">
        <v>395</v>
      </c>
      <c r="G215" s="81" t="s">
        <v>198</v>
      </c>
      <c r="H215" s="80" t="s">
        <v>338</v>
      </c>
      <c r="I215" s="73" t="str">
        <f t="shared" si="7"/>
        <v>湖南小</v>
      </c>
      <c r="J215" s="1"/>
      <c r="K215" s="1"/>
      <c r="L215" s="1"/>
      <c r="M215" s="1"/>
      <c r="N215" s="1"/>
      <c r="O215" s="1"/>
    </row>
    <row r="216" spans="1:15" ht="17.25" x14ac:dyDescent="0.2">
      <c r="A216" s="79">
        <v>9</v>
      </c>
      <c r="B216" s="79">
        <v>1</v>
      </c>
      <c r="C216" s="79">
        <v>8</v>
      </c>
      <c r="D216" s="71">
        <f t="shared" si="6"/>
        <v>9108</v>
      </c>
      <c r="E216" s="80">
        <v>284400</v>
      </c>
      <c r="F216" s="80" t="s">
        <v>395</v>
      </c>
      <c r="G216" s="81" t="s">
        <v>199</v>
      </c>
      <c r="H216" s="80" t="s">
        <v>338</v>
      </c>
      <c r="I216" s="73" t="str">
        <f t="shared" si="7"/>
        <v>湖南小</v>
      </c>
      <c r="J216" s="1"/>
      <c r="K216" s="1"/>
      <c r="L216" s="1"/>
      <c r="M216" s="1"/>
      <c r="N216" s="1"/>
      <c r="O216" s="1"/>
    </row>
    <row r="217" spans="1:15" ht="17.25" x14ac:dyDescent="0.2">
      <c r="A217" s="79">
        <v>9</v>
      </c>
      <c r="B217" s="79">
        <v>1</v>
      </c>
      <c r="C217" s="79">
        <v>9</v>
      </c>
      <c r="D217" s="71">
        <f t="shared" si="6"/>
        <v>9109</v>
      </c>
      <c r="E217" s="80">
        <v>285100</v>
      </c>
      <c r="F217" s="80" t="s">
        <v>395</v>
      </c>
      <c r="G217" s="81" t="s">
        <v>200</v>
      </c>
      <c r="H217" s="80" t="s">
        <v>338</v>
      </c>
      <c r="I217" s="73" t="str">
        <f t="shared" si="7"/>
        <v>湖南小</v>
      </c>
      <c r="J217" s="1"/>
      <c r="K217" s="1"/>
      <c r="L217" s="1"/>
      <c r="M217" s="1"/>
      <c r="N217" s="1"/>
      <c r="O217" s="1"/>
    </row>
    <row r="218" spans="1:15" ht="17.25" x14ac:dyDescent="0.2">
      <c r="A218" s="79">
        <v>9</v>
      </c>
      <c r="B218" s="79">
        <v>2</v>
      </c>
      <c r="C218" s="79">
        <v>1</v>
      </c>
      <c r="D218" s="71">
        <f t="shared" si="6"/>
        <v>9201</v>
      </c>
      <c r="E218" s="83">
        <v>282900</v>
      </c>
      <c r="F218" s="83" t="s">
        <v>395</v>
      </c>
      <c r="G218" s="84" t="s">
        <v>176</v>
      </c>
      <c r="H218" s="80" t="s">
        <v>339</v>
      </c>
      <c r="I218" s="73" t="str">
        <f t="shared" si="7"/>
        <v>湖南中</v>
      </c>
      <c r="J218" s="1"/>
      <c r="K218" s="1"/>
      <c r="L218" s="1"/>
      <c r="M218" s="1"/>
      <c r="N218" s="1"/>
      <c r="O218" s="1"/>
    </row>
    <row r="219" spans="1:15" ht="17.25" x14ac:dyDescent="0.2">
      <c r="A219" s="79">
        <v>9</v>
      </c>
      <c r="B219" s="79">
        <v>2</v>
      </c>
      <c r="C219" s="79">
        <v>2</v>
      </c>
      <c r="D219" s="71">
        <f t="shared" si="6"/>
        <v>9202</v>
      </c>
      <c r="E219" s="83">
        <v>283000</v>
      </c>
      <c r="F219" s="83" t="s">
        <v>395</v>
      </c>
      <c r="G219" s="84" t="s">
        <v>174</v>
      </c>
      <c r="H219" s="80" t="s">
        <v>339</v>
      </c>
      <c r="I219" s="73" t="str">
        <f t="shared" si="7"/>
        <v>湖南中</v>
      </c>
      <c r="J219" s="1"/>
      <c r="K219" s="1"/>
      <c r="L219" s="1"/>
      <c r="M219" s="1"/>
      <c r="N219" s="1"/>
      <c r="O219" s="1"/>
    </row>
    <row r="220" spans="1:15" ht="17.25" x14ac:dyDescent="0.2">
      <c r="A220" s="79">
        <v>9</v>
      </c>
      <c r="B220" s="79">
        <v>2</v>
      </c>
      <c r="C220" s="79">
        <v>3</v>
      </c>
      <c r="D220" s="71">
        <f t="shared" si="6"/>
        <v>9203</v>
      </c>
      <c r="E220" s="83">
        <v>283100</v>
      </c>
      <c r="F220" s="83" t="s">
        <v>395</v>
      </c>
      <c r="G220" s="84" t="s">
        <v>201</v>
      </c>
      <c r="H220" s="80" t="s">
        <v>339</v>
      </c>
      <c r="I220" s="73" t="str">
        <f t="shared" si="7"/>
        <v>湖南中</v>
      </c>
      <c r="J220" s="1"/>
      <c r="K220" s="1"/>
      <c r="L220" s="1"/>
      <c r="M220" s="1"/>
      <c r="N220" s="1"/>
      <c r="O220" s="1"/>
    </row>
    <row r="221" spans="1:15" ht="17.25" x14ac:dyDescent="0.2">
      <c r="A221" s="79">
        <v>9</v>
      </c>
      <c r="B221" s="79">
        <v>2</v>
      </c>
      <c r="C221" s="79">
        <v>4</v>
      </c>
      <c r="D221" s="71">
        <f t="shared" si="6"/>
        <v>9204</v>
      </c>
      <c r="E221" s="83">
        <v>284800</v>
      </c>
      <c r="F221" s="83" t="s">
        <v>395</v>
      </c>
      <c r="G221" s="84" t="s">
        <v>202</v>
      </c>
      <c r="H221" s="80" t="s">
        <v>339</v>
      </c>
      <c r="I221" s="73" t="str">
        <f t="shared" si="7"/>
        <v>湖南中</v>
      </c>
      <c r="J221" s="1"/>
      <c r="K221" s="1"/>
      <c r="L221" s="1"/>
      <c r="M221" s="1"/>
      <c r="N221" s="1"/>
      <c r="O221" s="1"/>
    </row>
    <row r="222" spans="1:15" ht="17.25" x14ac:dyDescent="0.2">
      <c r="A222" s="79">
        <v>10</v>
      </c>
      <c r="B222" s="79">
        <v>1</v>
      </c>
      <c r="C222" s="79">
        <v>1</v>
      </c>
      <c r="D222" s="71">
        <f t="shared" si="6"/>
        <v>10101</v>
      </c>
      <c r="E222" s="80">
        <v>460100</v>
      </c>
      <c r="F222" s="80" t="s">
        <v>396</v>
      </c>
      <c r="G222" s="81" t="s">
        <v>204</v>
      </c>
      <c r="H222" s="80" t="s">
        <v>338</v>
      </c>
      <c r="I222" s="73" t="str">
        <f t="shared" si="7"/>
        <v>高島小</v>
      </c>
      <c r="J222" s="1"/>
      <c r="K222" s="1"/>
      <c r="L222" s="1"/>
      <c r="M222" s="1"/>
      <c r="N222" s="1"/>
      <c r="O222" s="1"/>
    </row>
    <row r="223" spans="1:15" ht="17.25" x14ac:dyDescent="0.2">
      <c r="A223" s="79">
        <v>10</v>
      </c>
      <c r="B223" s="79">
        <v>1</v>
      </c>
      <c r="C223" s="79">
        <v>2</v>
      </c>
      <c r="D223" s="71">
        <f t="shared" si="6"/>
        <v>10102</v>
      </c>
      <c r="E223" s="80">
        <v>460200</v>
      </c>
      <c r="F223" s="80" t="s">
        <v>396</v>
      </c>
      <c r="G223" s="81" t="s">
        <v>205</v>
      </c>
      <c r="H223" s="80" t="s">
        <v>338</v>
      </c>
      <c r="I223" s="73" t="str">
        <f t="shared" si="7"/>
        <v>高島小</v>
      </c>
      <c r="J223" s="1"/>
      <c r="K223" s="1"/>
      <c r="L223" s="1"/>
      <c r="M223" s="1"/>
      <c r="N223" s="1"/>
      <c r="O223" s="1"/>
    </row>
    <row r="224" spans="1:15" ht="17.25" x14ac:dyDescent="0.2">
      <c r="A224" s="79">
        <v>10</v>
      </c>
      <c r="B224" s="79">
        <v>1</v>
      </c>
      <c r="C224" s="79">
        <v>3</v>
      </c>
      <c r="D224" s="71">
        <f t="shared" si="6"/>
        <v>10103</v>
      </c>
      <c r="E224" s="80">
        <v>460300</v>
      </c>
      <c r="F224" s="80" t="s">
        <v>396</v>
      </c>
      <c r="G224" s="81" t="s">
        <v>206</v>
      </c>
      <c r="H224" s="80" t="s">
        <v>338</v>
      </c>
      <c r="I224" s="73" t="str">
        <f t="shared" si="7"/>
        <v>高島小</v>
      </c>
      <c r="J224" s="1"/>
      <c r="K224" s="1"/>
      <c r="L224" s="1"/>
      <c r="M224" s="1"/>
      <c r="N224" s="1"/>
      <c r="O224" s="1"/>
    </row>
    <row r="225" spans="1:15" ht="17.25" x14ac:dyDescent="0.2">
      <c r="A225" s="79">
        <v>10</v>
      </c>
      <c r="B225" s="79">
        <v>1</v>
      </c>
      <c r="C225" s="79">
        <v>4</v>
      </c>
      <c r="D225" s="71">
        <f t="shared" si="6"/>
        <v>10104</v>
      </c>
      <c r="E225" s="80">
        <v>460600</v>
      </c>
      <c r="F225" s="80" t="s">
        <v>396</v>
      </c>
      <c r="G225" s="81" t="s">
        <v>207</v>
      </c>
      <c r="H225" s="80" t="s">
        <v>338</v>
      </c>
      <c r="I225" s="73" t="str">
        <f t="shared" si="7"/>
        <v>高島小</v>
      </c>
      <c r="J225" s="1"/>
      <c r="K225" s="1"/>
      <c r="L225" s="1"/>
      <c r="M225" s="1"/>
      <c r="N225" s="1"/>
      <c r="O225" s="1"/>
    </row>
    <row r="226" spans="1:15" ht="17.25" x14ac:dyDescent="0.2">
      <c r="A226" s="79">
        <v>10</v>
      </c>
      <c r="B226" s="79">
        <v>1</v>
      </c>
      <c r="C226" s="79">
        <v>5</v>
      </c>
      <c r="D226" s="71">
        <f t="shared" si="6"/>
        <v>10105</v>
      </c>
      <c r="E226" s="80">
        <v>460700</v>
      </c>
      <c r="F226" s="80" t="s">
        <v>396</v>
      </c>
      <c r="G226" s="81" t="s">
        <v>208</v>
      </c>
      <c r="H226" s="80" t="s">
        <v>338</v>
      </c>
      <c r="I226" s="73" t="str">
        <f t="shared" si="7"/>
        <v>高島小</v>
      </c>
      <c r="J226" s="1"/>
      <c r="K226" s="1"/>
      <c r="L226" s="1"/>
      <c r="M226" s="1"/>
      <c r="N226" s="1"/>
      <c r="O226" s="1"/>
    </row>
    <row r="227" spans="1:15" ht="17.25" x14ac:dyDescent="0.2">
      <c r="A227" s="79">
        <v>10</v>
      </c>
      <c r="B227" s="79">
        <v>1</v>
      </c>
      <c r="C227" s="79">
        <v>6</v>
      </c>
      <c r="D227" s="71">
        <f t="shared" si="6"/>
        <v>10106</v>
      </c>
      <c r="E227" s="80">
        <v>461000</v>
      </c>
      <c r="F227" s="80" t="s">
        <v>396</v>
      </c>
      <c r="G227" s="81" t="s">
        <v>209</v>
      </c>
      <c r="H227" s="80" t="s">
        <v>338</v>
      </c>
      <c r="I227" s="73" t="str">
        <f t="shared" si="7"/>
        <v>高島小</v>
      </c>
      <c r="J227" s="1"/>
      <c r="K227" s="1"/>
      <c r="L227" s="1"/>
      <c r="M227" s="1"/>
      <c r="N227" s="1"/>
      <c r="O227" s="1"/>
    </row>
    <row r="228" spans="1:15" ht="17.25" x14ac:dyDescent="0.2">
      <c r="A228" s="79">
        <v>10</v>
      </c>
      <c r="B228" s="79">
        <v>1</v>
      </c>
      <c r="C228" s="79">
        <v>7</v>
      </c>
      <c r="D228" s="71">
        <f t="shared" si="6"/>
        <v>10107</v>
      </c>
      <c r="E228" s="80">
        <v>461100</v>
      </c>
      <c r="F228" s="80" t="s">
        <v>396</v>
      </c>
      <c r="G228" s="81" t="s">
        <v>210</v>
      </c>
      <c r="H228" s="80" t="s">
        <v>338</v>
      </c>
      <c r="I228" s="73" t="str">
        <f t="shared" si="7"/>
        <v>高島小</v>
      </c>
      <c r="J228" s="1"/>
      <c r="K228" s="1"/>
      <c r="L228" s="1"/>
      <c r="M228" s="1"/>
      <c r="N228" s="1"/>
      <c r="O228" s="1"/>
    </row>
    <row r="229" spans="1:15" ht="17.25" x14ac:dyDescent="0.2">
      <c r="A229" s="79">
        <v>10</v>
      </c>
      <c r="B229" s="79">
        <v>1</v>
      </c>
      <c r="C229" s="79">
        <v>8</v>
      </c>
      <c r="D229" s="71">
        <f t="shared" si="6"/>
        <v>10108</v>
      </c>
      <c r="E229" s="80">
        <v>461500</v>
      </c>
      <c r="F229" s="80" t="s">
        <v>396</v>
      </c>
      <c r="G229" s="81" t="s">
        <v>211</v>
      </c>
      <c r="H229" s="80" t="s">
        <v>338</v>
      </c>
      <c r="I229" s="73" t="str">
        <f t="shared" si="7"/>
        <v>高島小</v>
      </c>
      <c r="J229" s="1"/>
      <c r="K229" s="1"/>
      <c r="L229" s="1"/>
      <c r="M229" s="1"/>
      <c r="N229" s="1"/>
      <c r="O229" s="1"/>
    </row>
    <row r="230" spans="1:15" ht="17.25" x14ac:dyDescent="0.2">
      <c r="A230" s="79">
        <v>10</v>
      </c>
      <c r="B230" s="79">
        <v>1</v>
      </c>
      <c r="C230" s="79">
        <v>9</v>
      </c>
      <c r="D230" s="71">
        <f t="shared" si="6"/>
        <v>10109</v>
      </c>
      <c r="E230" s="80">
        <v>461600</v>
      </c>
      <c r="F230" s="80" t="s">
        <v>396</v>
      </c>
      <c r="G230" s="81" t="s">
        <v>212</v>
      </c>
      <c r="H230" s="80" t="s">
        <v>338</v>
      </c>
      <c r="I230" s="73" t="str">
        <f t="shared" si="7"/>
        <v>高島小</v>
      </c>
      <c r="J230" s="1"/>
      <c r="K230" s="1"/>
      <c r="L230" s="1"/>
      <c r="M230" s="1"/>
      <c r="N230" s="1"/>
      <c r="O230" s="1"/>
    </row>
    <row r="231" spans="1:15" ht="17.25" x14ac:dyDescent="0.2">
      <c r="A231" s="79">
        <v>10</v>
      </c>
      <c r="B231" s="79">
        <v>1</v>
      </c>
      <c r="C231" s="79">
        <v>10</v>
      </c>
      <c r="D231" s="71">
        <f t="shared" si="6"/>
        <v>10110</v>
      </c>
      <c r="E231" s="80">
        <v>461700</v>
      </c>
      <c r="F231" s="80" t="s">
        <v>396</v>
      </c>
      <c r="G231" s="81" t="s">
        <v>213</v>
      </c>
      <c r="H231" s="80" t="s">
        <v>338</v>
      </c>
      <c r="I231" s="73" t="str">
        <f t="shared" si="7"/>
        <v>高島小</v>
      </c>
      <c r="J231" s="1"/>
      <c r="K231" s="1"/>
      <c r="L231" s="1"/>
      <c r="M231" s="1"/>
      <c r="N231" s="1"/>
      <c r="O231" s="1"/>
    </row>
    <row r="232" spans="1:15" ht="17.25" x14ac:dyDescent="0.2">
      <c r="A232" s="79">
        <v>10</v>
      </c>
      <c r="B232" s="79">
        <v>1</v>
      </c>
      <c r="C232" s="79">
        <v>11</v>
      </c>
      <c r="D232" s="71">
        <f t="shared" si="6"/>
        <v>10111</v>
      </c>
      <c r="E232" s="80">
        <v>461800</v>
      </c>
      <c r="F232" s="80" t="s">
        <v>396</v>
      </c>
      <c r="G232" s="81" t="s">
        <v>190</v>
      </c>
      <c r="H232" s="80" t="s">
        <v>338</v>
      </c>
      <c r="I232" s="73" t="str">
        <f t="shared" si="7"/>
        <v>高島小</v>
      </c>
      <c r="J232" s="1"/>
      <c r="K232" s="1"/>
      <c r="L232" s="1"/>
      <c r="M232" s="1"/>
      <c r="N232" s="1"/>
      <c r="O232" s="1"/>
    </row>
    <row r="233" spans="1:15" ht="17.25" x14ac:dyDescent="0.2">
      <c r="A233" s="79">
        <v>10</v>
      </c>
      <c r="B233" s="79">
        <v>1</v>
      </c>
      <c r="C233" s="79">
        <v>12</v>
      </c>
      <c r="D233" s="71">
        <f t="shared" si="6"/>
        <v>10112</v>
      </c>
      <c r="E233" s="80">
        <v>461900</v>
      </c>
      <c r="F233" s="80" t="s">
        <v>396</v>
      </c>
      <c r="G233" s="81" t="s">
        <v>214</v>
      </c>
      <c r="H233" s="80" t="s">
        <v>338</v>
      </c>
      <c r="I233" s="73" t="str">
        <f t="shared" si="7"/>
        <v>高島小</v>
      </c>
      <c r="J233" s="1"/>
      <c r="K233" s="1"/>
      <c r="L233" s="1"/>
      <c r="M233" s="1"/>
      <c r="N233" s="1"/>
      <c r="O233" s="1"/>
    </row>
    <row r="234" spans="1:15" ht="17.25" x14ac:dyDescent="0.2">
      <c r="A234" s="79">
        <v>10</v>
      </c>
      <c r="B234" s="79">
        <v>1</v>
      </c>
      <c r="C234" s="79">
        <v>13</v>
      </c>
      <c r="D234" s="71">
        <f t="shared" si="6"/>
        <v>10113</v>
      </c>
      <c r="E234" s="80">
        <v>462000</v>
      </c>
      <c r="F234" s="80" t="s">
        <v>396</v>
      </c>
      <c r="G234" s="81" t="s">
        <v>215</v>
      </c>
      <c r="H234" s="80" t="s">
        <v>338</v>
      </c>
      <c r="I234" s="73" t="str">
        <f t="shared" si="7"/>
        <v>高島小</v>
      </c>
      <c r="J234" s="1"/>
      <c r="K234" s="1"/>
      <c r="L234" s="1"/>
      <c r="M234" s="1"/>
      <c r="N234" s="1"/>
      <c r="O234" s="1"/>
    </row>
    <row r="235" spans="1:15" ht="17.25" x14ac:dyDescent="0.2">
      <c r="A235" s="79">
        <v>10</v>
      </c>
      <c r="B235" s="79">
        <v>2</v>
      </c>
      <c r="C235" s="79">
        <v>1</v>
      </c>
      <c r="D235" s="71">
        <f t="shared" si="6"/>
        <v>10201</v>
      </c>
      <c r="E235" s="83">
        <v>462100</v>
      </c>
      <c r="F235" s="83" t="s">
        <v>396</v>
      </c>
      <c r="G235" s="84" t="s">
        <v>216</v>
      </c>
      <c r="H235" s="80" t="s">
        <v>339</v>
      </c>
      <c r="I235" s="73" t="str">
        <f t="shared" si="7"/>
        <v>高島中</v>
      </c>
      <c r="J235" s="1"/>
      <c r="K235" s="1"/>
      <c r="L235" s="1"/>
      <c r="M235" s="1"/>
      <c r="N235" s="1"/>
      <c r="O235" s="1"/>
    </row>
    <row r="236" spans="1:15" ht="17.25" x14ac:dyDescent="0.2">
      <c r="A236" s="79">
        <v>10</v>
      </c>
      <c r="B236" s="79">
        <v>2</v>
      </c>
      <c r="C236" s="79">
        <v>2</v>
      </c>
      <c r="D236" s="71">
        <f t="shared" si="6"/>
        <v>10202</v>
      </c>
      <c r="E236" s="83">
        <v>462300</v>
      </c>
      <c r="F236" s="83" t="s">
        <v>396</v>
      </c>
      <c r="G236" s="84" t="s">
        <v>217</v>
      </c>
      <c r="H236" s="80" t="s">
        <v>339</v>
      </c>
      <c r="I236" s="73" t="str">
        <f t="shared" si="7"/>
        <v>高島中</v>
      </c>
      <c r="J236" s="1"/>
      <c r="K236" s="1"/>
      <c r="L236" s="1"/>
      <c r="M236" s="1"/>
      <c r="N236" s="1"/>
      <c r="O236" s="1"/>
    </row>
    <row r="237" spans="1:15" ht="17.25" x14ac:dyDescent="0.2">
      <c r="A237" s="79">
        <v>10</v>
      </c>
      <c r="B237" s="79">
        <v>2</v>
      </c>
      <c r="C237" s="79">
        <v>3</v>
      </c>
      <c r="D237" s="71">
        <f t="shared" si="6"/>
        <v>10203</v>
      </c>
      <c r="E237" s="83">
        <v>462400</v>
      </c>
      <c r="F237" s="83" t="s">
        <v>396</v>
      </c>
      <c r="G237" s="84" t="s">
        <v>191</v>
      </c>
      <c r="H237" s="80" t="s">
        <v>339</v>
      </c>
      <c r="I237" s="73" t="str">
        <f t="shared" si="7"/>
        <v>高島中</v>
      </c>
      <c r="J237" s="1"/>
      <c r="K237" s="1"/>
      <c r="L237" s="1"/>
      <c r="M237" s="1"/>
      <c r="N237" s="1"/>
      <c r="O237" s="1"/>
    </row>
    <row r="238" spans="1:15" ht="17.25" x14ac:dyDescent="0.2">
      <c r="A238" s="79">
        <v>10</v>
      </c>
      <c r="B238" s="79">
        <v>2</v>
      </c>
      <c r="C238" s="79">
        <v>4</v>
      </c>
      <c r="D238" s="71">
        <f t="shared" si="6"/>
        <v>10204</v>
      </c>
      <c r="E238" s="83">
        <v>462500</v>
      </c>
      <c r="F238" s="83" t="s">
        <v>396</v>
      </c>
      <c r="G238" s="84" t="s">
        <v>190</v>
      </c>
      <c r="H238" s="80" t="s">
        <v>339</v>
      </c>
      <c r="I238" s="73" t="str">
        <f t="shared" si="7"/>
        <v>高島中</v>
      </c>
      <c r="J238" s="1"/>
      <c r="K238" s="1"/>
      <c r="L238" s="1"/>
      <c r="M238" s="1"/>
      <c r="N238" s="1"/>
      <c r="O238" s="1"/>
    </row>
    <row r="239" spans="1:15" ht="17.25" x14ac:dyDescent="0.2">
      <c r="A239" s="79">
        <v>10</v>
      </c>
      <c r="B239" s="79">
        <v>2</v>
      </c>
      <c r="C239" s="79">
        <v>5</v>
      </c>
      <c r="D239" s="71">
        <f t="shared" si="6"/>
        <v>10205</v>
      </c>
      <c r="E239" s="83">
        <v>462600</v>
      </c>
      <c r="F239" s="83" t="s">
        <v>396</v>
      </c>
      <c r="G239" s="84" t="s">
        <v>218</v>
      </c>
      <c r="H239" s="80" t="s">
        <v>339</v>
      </c>
      <c r="I239" s="73" t="str">
        <f t="shared" si="7"/>
        <v>高島中</v>
      </c>
      <c r="J239" s="1"/>
      <c r="K239" s="1"/>
      <c r="L239" s="1"/>
      <c r="M239" s="1"/>
      <c r="N239" s="1"/>
      <c r="O239" s="1"/>
    </row>
    <row r="240" spans="1:15" ht="17.25" x14ac:dyDescent="0.2">
      <c r="A240" s="79">
        <v>10</v>
      </c>
      <c r="B240" s="79">
        <v>2</v>
      </c>
      <c r="C240" s="79">
        <v>6</v>
      </c>
      <c r="D240" s="71">
        <f t="shared" si="6"/>
        <v>10206</v>
      </c>
      <c r="E240" s="83">
        <v>462900</v>
      </c>
      <c r="F240" s="83" t="s">
        <v>396</v>
      </c>
      <c r="G240" s="84" t="s">
        <v>219</v>
      </c>
      <c r="H240" s="80" t="s">
        <v>339</v>
      </c>
      <c r="I240" s="73" t="str">
        <f t="shared" si="7"/>
        <v>高島中</v>
      </c>
      <c r="J240" s="1"/>
      <c r="K240" s="1"/>
      <c r="L240" s="1"/>
      <c r="M240" s="1"/>
      <c r="N240" s="1"/>
      <c r="O240" s="1"/>
    </row>
    <row r="241" spans="1:15" ht="17.25" x14ac:dyDescent="0.2">
      <c r="A241" s="79">
        <v>11</v>
      </c>
      <c r="B241" s="79">
        <v>4</v>
      </c>
      <c r="C241" s="79"/>
      <c r="D241" s="71">
        <f t="shared" si="6"/>
        <v>11400</v>
      </c>
      <c r="E241" s="90">
        <v>125800</v>
      </c>
      <c r="F241" s="90" t="s">
        <v>397</v>
      </c>
      <c r="G241" s="91" t="s">
        <v>357</v>
      </c>
      <c r="H241" s="80" t="s">
        <v>341</v>
      </c>
      <c r="I241" s="73" t="str">
        <f t="shared" si="7"/>
        <v>特別支援</v>
      </c>
      <c r="J241" s="1"/>
      <c r="K241" s="1"/>
      <c r="L241" s="1"/>
      <c r="M241" s="1"/>
      <c r="N241" s="1"/>
      <c r="O241" s="1"/>
    </row>
    <row r="242" spans="1:15" ht="69" x14ac:dyDescent="0.2">
      <c r="A242" s="79">
        <v>11</v>
      </c>
      <c r="B242" s="79">
        <v>4</v>
      </c>
      <c r="C242" s="79"/>
      <c r="D242" s="71">
        <f t="shared" si="6"/>
        <v>11400</v>
      </c>
      <c r="E242" s="90">
        <v>126000</v>
      </c>
      <c r="F242" s="90" t="s">
        <v>397</v>
      </c>
      <c r="G242" s="92" t="s">
        <v>358</v>
      </c>
      <c r="H242" s="80" t="s">
        <v>341</v>
      </c>
      <c r="I242" s="73" t="str">
        <f t="shared" si="7"/>
        <v>特別支援</v>
      </c>
      <c r="J242" s="1"/>
      <c r="K242" s="1"/>
      <c r="L242" s="1"/>
      <c r="M242" s="1"/>
      <c r="N242" s="1"/>
      <c r="O242" s="1"/>
    </row>
    <row r="243" spans="1:15" ht="17.25" x14ac:dyDescent="0.2">
      <c r="A243" s="79">
        <v>11</v>
      </c>
      <c r="B243" s="79">
        <v>4</v>
      </c>
      <c r="C243" s="79"/>
      <c r="D243" s="71">
        <f t="shared" si="6"/>
        <v>11400</v>
      </c>
      <c r="E243" s="90">
        <v>142700</v>
      </c>
      <c r="F243" s="90" t="s">
        <v>397</v>
      </c>
      <c r="G243" s="91" t="s">
        <v>409</v>
      </c>
      <c r="H243" s="80" t="s">
        <v>341</v>
      </c>
      <c r="I243" s="73" t="str">
        <f t="shared" si="7"/>
        <v>特別支援</v>
      </c>
      <c r="J243" s="1"/>
      <c r="K243" s="1"/>
      <c r="L243" s="1"/>
      <c r="M243" s="1"/>
      <c r="N243" s="1"/>
      <c r="O243" s="1"/>
    </row>
    <row r="244" spans="1:15" ht="17.25" x14ac:dyDescent="0.2">
      <c r="A244" s="79">
        <v>11</v>
      </c>
      <c r="B244" s="79">
        <v>4</v>
      </c>
      <c r="C244" s="79"/>
      <c r="D244" s="71">
        <f t="shared" si="6"/>
        <v>11400</v>
      </c>
      <c r="E244" s="90">
        <v>161100</v>
      </c>
      <c r="F244" s="90" t="s">
        <v>397</v>
      </c>
      <c r="G244" s="91" t="s">
        <v>359</v>
      </c>
      <c r="H244" s="80" t="s">
        <v>341</v>
      </c>
      <c r="I244" s="73" t="str">
        <f t="shared" si="7"/>
        <v>特別支援</v>
      </c>
      <c r="J244" s="1"/>
      <c r="K244" s="1"/>
      <c r="L244" s="1"/>
      <c r="M244" s="1"/>
      <c r="N244" s="1"/>
      <c r="O244" s="1"/>
    </row>
    <row r="245" spans="1:15" ht="17.25" x14ac:dyDescent="0.2">
      <c r="A245" s="79">
        <v>11</v>
      </c>
      <c r="B245" s="79">
        <v>4</v>
      </c>
      <c r="C245" s="79"/>
      <c r="D245" s="71">
        <f t="shared" si="6"/>
        <v>11400</v>
      </c>
      <c r="E245" s="90">
        <v>181200</v>
      </c>
      <c r="F245" s="90" t="s">
        <v>397</v>
      </c>
      <c r="G245" s="93" t="s">
        <v>360</v>
      </c>
      <c r="H245" s="80" t="s">
        <v>341</v>
      </c>
      <c r="I245" s="73" t="str">
        <f t="shared" si="7"/>
        <v>特別支援</v>
      </c>
      <c r="J245" s="1"/>
      <c r="K245" s="1"/>
      <c r="L245" s="1"/>
      <c r="M245" s="1"/>
      <c r="N245" s="1"/>
      <c r="O245" s="1"/>
    </row>
    <row r="246" spans="1:15" ht="17.25" x14ac:dyDescent="0.2">
      <c r="A246" s="79">
        <v>11</v>
      </c>
      <c r="B246" s="79">
        <v>4</v>
      </c>
      <c r="C246" s="79"/>
      <c r="D246" s="71">
        <f t="shared" si="6"/>
        <v>11400</v>
      </c>
      <c r="E246" s="90">
        <v>201000</v>
      </c>
      <c r="F246" s="90" t="s">
        <v>397</v>
      </c>
      <c r="G246" s="91" t="s">
        <v>410</v>
      </c>
      <c r="H246" s="80" t="s">
        <v>341</v>
      </c>
      <c r="I246" s="73" t="str">
        <f t="shared" si="7"/>
        <v>特別支援</v>
      </c>
      <c r="J246" s="1"/>
      <c r="K246" s="1"/>
      <c r="L246" s="1"/>
      <c r="M246" s="1"/>
      <c r="N246" s="1"/>
      <c r="O246" s="1"/>
    </row>
    <row r="247" spans="1:15" ht="17.25" x14ac:dyDescent="0.2">
      <c r="A247" s="79">
        <v>11</v>
      </c>
      <c r="B247" s="79">
        <v>4</v>
      </c>
      <c r="C247" s="79"/>
      <c r="D247" s="71">
        <f t="shared" si="6"/>
        <v>11400</v>
      </c>
      <c r="E247" s="90">
        <v>241200</v>
      </c>
      <c r="F247" s="90" t="s">
        <v>397</v>
      </c>
      <c r="G247" s="91" t="s">
        <v>411</v>
      </c>
      <c r="H247" s="80" t="s">
        <v>341</v>
      </c>
      <c r="I247" s="73" t="str">
        <f t="shared" si="7"/>
        <v>特別支援</v>
      </c>
      <c r="J247" s="1"/>
      <c r="K247" s="1"/>
      <c r="L247" s="1"/>
      <c r="M247" s="1"/>
      <c r="N247" s="1"/>
      <c r="O247" s="1"/>
    </row>
    <row r="248" spans="1:15" ht="17.25" x14ac:dyDescent="0.2">
      <c r="A248" s="79">
        <v>11</v>
      </c>
      <c r="B248" s="79">
        <v>4</v>
      </c>
      <c r="C248" s="79"/>
      <c r="D248" s="71">
        <f t="shared" si="6"/>
        <v>11400</v>
      </c>
      <c r="E248" s="90">
        <v>284300</v>
      </c>
      <c r="F248" s="90" t="s">
        <v>397</v>
      </c>
      <c r="G248" s="91" t="s">
        <v>412</v>
      </c>
      <c r="H248" s="80" t="s">
        <v>341</v>
      </c>
      <c r="I248" s="73" t="str">
        <f t="shared" si="7"/>
        <v>特別支援</v>
      </c>
      <c r="J248" s="1"/>
      <c r="K248" s="1"/>
      <c r="L248" s="1"/>
      <c r="M248" s="1"/>
      <c r="N248" s="1"/>
      <c r="O248" s="1"/>
    </row>
    <row r="249" spans="1:15" ht="17.25" x14ac:dyDescent="0.2">
      <c r="A249" s="79">
        <v>11</v>
      </c>
      <c r="B249" s="79">
        <v>4</v>
      </c>
      <c r="C249" s="79"/>
      <c r="D249" s="71">
        <f t="shared" si="6"/>
        <v>11400</v>
      </c>
      <c r="E249" s="90">
        <v>285000</v>
      </c>
      <c r="F249" s="90" t="s">
        <v>397</v>
      </c>
      <c r="G249" s="91" t="s">
        <v>361</v>
      </c>
      <c r="H249" s="80" t="s">
        <v>341</v>
      </c>
      <c r="I249" s="73" t="str">
        <f t="shared" si="7"/>
        <v>特別支援</v>
      </c>
      <c r="J249" s="1"/>
      <c r="K249" s="1"/>
      <c r="L249" s="1"/>
      <c r="M249" s="1"/>
      <c r="N249" s="1"/>
      <c r="O249" s="1"/>
    </row>
    <row r="250" spans="1:15" ht="17.25" x14ac:dyDescent="0.2">
      <c r="A250" s="79">
        <v>11</v>
      </c>
      <c r="B250" s="79">
        <v>4</v>
      </c>
      <c r="C250" s="79"/>
      <c r="D250" s="71">
        <f t="shared" si="6"/>
        <v>11400</v>
      </c>
      <c r="E250" s="90">
        <v>301500</v>
      </c>
      <c r="F250" s="90" t="s">
        <v>220</v>
      </c>
      <c r="G250" s="90" t="s">
        <v>362</v>
      </c>
      <c r="H250" s="80" t="s">
        <v>341</v>
      </c>
      <c r="I250" s="73" t="str">
        <f t="shared" si="7"/>
        <v>特別支援</v>
      </c>
      <c r="J250" s="1"/>
      <c r="K250" s="1"/>
      <c r="L250" s="1"/>
      <c r="M250" s="1"/>
      <c r="N250" s="1"/>
      <c r="O250" s="1"/>
    </row>
    <row r="251" spans="1:15" ht="17.25" x14ac:dyDescent="0.2">
      <c r="A251" s="79">
        <v>11</v>
      </c>
      <c r="B251" s="79">
        <v>4</v>
      </c>
      <c r="C251" s="79"/>
      <c r="D251" s="71">
        <f t="shared" si="6"/>
        <v>11400</v>
      </c>
      <c r="E251" s="90">
        <v>341600</v>
      </c>
      <c r="F251" s="90" t="s">
        <v>397</v>
      </c>
      <c r="G251" s="91" t="s">
        <v>413</v>
      </c>
      <c r="H251" s="80" t="s">
        <v>341</v>
      </c>
      <c r="I251" s="73" t="str">
        <f t="shared" si="7"/>
        <v>特別支援</v>
      </c>
      <c r="J251" s="1"/>
      <c r="K251" s="1"/>
      <c r="L251" s="1"/>
      <c r="M251" s="1"/>
      <c r="N251" s="1"/>
      <c r="O251" s="1"/>
    </row>
    <row r="252" spans="1:15" ht="17.25" x14ac:dyDescent="0.2">
      <c r="A252" s="79">
        <v>11</v>
      </c>
      <c r="B252" s="79">
        <v>4</v>
      </c>
      <c r="C252" s="79"/>
      <c r="D252" s="71">
        <f t="shared" si="6"/>
        <v>11400</v>
      </c>
      <c r="E252" s="90">
        <v>382900</v>
      </c>
      <c r="F252" s="90" t="s">
        <v>397</v>
      </c>
      <c r="G252" s="91" t="s">
        <v>363</v>
      </c>
      <c r="H252" s="80" t="s">
        <v>341</v>
      </c>
      <c r="I252" s="73" t="str">
        <f t="shared" si="7"/>
        <v>特別支援</v>
      </c>
      <c r="J252" s="1"/>
      <c r="K252" s="1"/>
      <c r="L252" s="1"/>
      <c r="M252" s="1"/>
      <c r="N252" s="1"/>
      <c r="O252" s="1"/>
    </row>
    <row r="253" spans="1:15" ht="17.25" x14ac:dyDescent="0.2">
      <c r="A253" s="79">
        <v>11</v>
      </c>
      <c r="B253" s="79">
        <v>4</v>
      </c>
      <c r="C253" s="79"/>
      <c r="D253" s="71">
        <f t="shared" si="6"/>
        <v>11400</v>
      </c>
      <c r="E253" s="90">
        <v>383000</v>
      </c>
      <c r="F253" s="90" t="s">
        <v>397</v>
      </c>
      <c r="G253" s="91" t="s">
        <v>364</v>
      </c>
      <c r="H253" s="80" t="s">
        <v>341</v>
      </c>
      <c r="I253" s="73" t="str">
        <f t="shared" si="7"/>
        <v>特別支援</v>
      </c>
      <c r="J253" s="1"/>
      <c r="K253" s="1"/>
      <c r="L253" s="1"/>
      <c r="M253" s="1"/>
      <c r="N253" s="1"/>
      <c r="O253" s="1"/>
    </row>
    <row r="254" spans="1:15" ht="17.25" x14ac:dyDescent="0.2">
      <c r="A254" s="79">
        <v>11</v>
      </c>
      <c r="B254" s="79">
        <v>4</v>
      </c>
      <c r="C254" s="79"/>
      <c r="D254" s="71">
        <f t="shared" si="6"/>
        <v>11400</v>
      </c>
      <c r="E254" s="90">
        <v>401500</v>
      </c>
      <c r="F254" s="90" t="s">
        <v>397</v>
      </c>
      <c r="G254" s="91" t="s">
        <v>365</v>
      </c>
      <c r="H254" s="80" t="s">
        <v>341</v>
      </c>
      <c r="I254" s="73" t="str">
        <f t="shared" si="7"/>
        <v>特別支援</v>
      </c>
      <c r="J254" s="1"/>
      <c r="K254" s="1"/>
      <c r="L254" s="1"/>
      <c r="M254" s="1"/>
      <c r="N254" s="1"/>
      <c r="O254" s="1"/>
    </row>
    <row r="255" spans="1:15" ht="17.25" x14ac:dyDescent="0.2">
      <c r="A255" s="79">
        <v>11</v>
      </c>
      <c r="B255" s="79">
        <v>4</v>
      </c>
      <c r="C255" s="79"/>
      <c r="D255" s="71">
        <f t="shared" ref="D255:D321" si="8">A255*1000+B255*100+C255</f>
        <v>11400</v>
      </c>
      <c r="E255" s="90">
        <v>401700</v>
      </c>
      <c r="F255" s="90" t="s">
        <v>397</v>
      </c>
      <c r="G255" s="91" t="s">
        <v>366</v>
      </c>
      <c r="H255" s="80" t="s">
        <v>341</v>
      </c>
      <c r="I255" s="73" t="str">
        <f t="shared" ref="I255:I321" si="9">F255&amp;H255</f>
        <v>特別支援</v>
      </c>
      <c r="J255" s="1"/>
      <c r="K255" s="1"/>
      <c r="L255" s="1"/>
      <c r="M255" s="1"/>
      <c r="N255" s="1"/>
      <c r="O255" s="1"/>
    </row>
    <row r="256" spans="1:15" ht="17.25" x14ac:dyDescent="0.2">
      <c r="A256" s="79">
        <v>11</v>
      </c>
      <c r="B256" s="79">
        <v>4</v>
      </c>
      <c r="C256" s="79"/>
      <c r="D256" s="71">
        <f t="shared" si="8"/>
        <v>11400</v>
      </c>
      <c r="E256" s="90">
        <v>463100</v>
      </c>
      <c r="F256" s="90" t="s">
        <v>397</v>
      </c>
      <c r="G256" s="91" t="s">
        <v>414</v>
      </c>
      <c r="H256" s="80" t="s">
        <v>341</v>
      </c>
      <c r="I256" s="73" t="str">
        <f t="shared" si="9"/>
        <v>特別支援</v>
      </c>
      <c r="J256" s="1"/>
      <c r="K256" s="1"/>
      <c r="L256" s="1"/>
      <c r="M256" s="1"/>
      <c r="N256" s="1"/>
      <c r="O256" s="1"/>
    </row>
    <row r="257" spans="1:15" ht="17.25" x14ac:dyDescent="0.2">
      <c r="A257" s="79">
        <v>12</v>
      </c>
      <c r="B257" s="79">
        <v>1</v>
      </c>
      <c r="C257" s="79">
        <v>1</v>
      </c>
      <c r="D257" s="71">
        <f t="shared" si="8"/>
        <v>12101</v>
      </c>
      <c r="E257" s="80">
        <v>400100</v>
      </c>
      <c r="F257" s="80" t="s">
        <v>398</v>
      </c>
      <c r="G257" s="81" t="s">
        <v>185</v>
      </c>
      <c r="H257" s="80" t="s">
        <v>338</v>
      </c>
      <c r="I257" s="73" t="str">
        <f t="shared" si="9"/>
        <v>長浜小</v>
      </c>
      <c r="J257" s="1"/>
      <c r="K257" s="1"/>
      <c r="L257" s="1"/>
      <c r="M257" s="1"/>
      <c r="N257" s="1"/>
      <c r="O257" s="1"/>
    </row>
    <row r="258" spans="1:15" ht="17.25" x14ac:dyDescent="0.2">
      <c r="A258" s="79">
        <v>12</v>
      </c>
      <c r="B258" s="79">
        <v>1</v>
      </c>
      <c r="C258" s="79">
        <v>2</v>
      </c>
      <c r="D258" s="71">
        <f t="shared" si="8"/>
        <v>12102</v>
      </c>
      <c r="E258" s="80">
        <v>400200</v>
      </c>
      <c r="F258" s="80" t="s">
        <v>398</v>
      </c>
      <c r="G258" s="81" t="s">
        <v>187</v>
      </c>
      <c r="H258" s="80" t="s">
        <v>338</v>
      </c>
      <c r="I258" s="73" t="str">
        <f t="shared" si="9"/>
        <v>長浜小</v>
      </c>
      <c r="J258" s="1"/>
      <c r="K258" s="1"/>
      <c r="L258" s="1"/>
      <c r="M258" s="1"/>
      <c r="N258" s="1"/>
      <c r="O258" s="1"/>
    </row>
    <row r="259" spans="1:15" ht="17.25" x14ac:dyDescent="0.2">
      <c r="A259" s="79">
        <v>12</v>
      </c>
      <c r="B259" s="79">
        <v>1</v>
      </c>
      <c r="C259" s="79">
        <v>3</v>
      </c>
      <c r="D259" s="71">
        <f t="shared" si="8"/>
        <v>12103</v>
      </c>
      <c r="E259" s="80">
        <v>400300</v>
      </c>
      <c r="F259" s="80" t="s">
        <v>398</v>
      </c>
      <c r="G259" s="81" t="s">
        <v>222</v>
      </c>
      <c r="H259" s="80" t="s">
        <v>338</v>
      </c>
      <c r="I259" s="73" t="str">
        <f t="shared" si="9"/>
        <v>長浜小</v>
      </c>
      <c r="J259" s="1"/>
      <c r="K259" s="1"/>
      <c r="L259" s="1"/>
      <c r="M259" s="1"/>
      <c r="N259" s="1"/>
      <c r="O259" s="1"/>
    </row>
    <row r="260" spans="1:15" ht="17.25" x14ac:dyDescent="0.2">
      <c r="A260" s="79">
        <v>12</v>
      </c>
      <c r="B260" s="79">
        <v>1</v>
      </c>
      <c r="C260" s="79">
        <v>4</v>
      </c>
      <c r="D260" s="71">
        <f t="shared" si="8"/>
        <v>12104</v>
      </c>
      <c r="E260" s="80">
        <v>400400</v>
      </c>
      <c r="F260" s="80" t="s">
        <v>398</v>
      </c>
      <c r="G260" s="81" t="s">
        <v>223</v>
      </c>
      <c r="H260" s="80" t="s">
        <v>338</v>
      </c>
      <c r="I260" s="73" t="str">
        <f t="shared" si="9"/>
        <v>長浜小</v>
      </c>
      <c r="J260" s="1"/>
      <c r="K260" s="1"/>
      <c r="L260" s="1"/>
      <c r="M260" s="1"/>
      <c r="N260" s="1"/>
      <c r="O260" s="1"/>
    </row>
    <row r="261" spans="1:15" ht="17.25" x14ac:dyDescent="0.2">
      <c r="A261" s="79">
        <v>12</v>
      </c>
      <c r="B261" s="79">
        <v>1</v>
      </c>
      <c r="C261" s="79">
        <v>5</v>
      </c>
      <c r="D261" s="71">
        <f t="shared" si="8"/>
        <v>12105</v>
      </c>
      <c r="E261" s="80">
        <v>400500</v>
      </c>
      <c r="F261" s="80" t="s">
        <v>398</v>
      </c>
      <c r="G261" s="81" t="s">
        <v>224</v>
      </c>
      <c r="H261" s="80" t="s">
        <v>338</v>
      </c>
      <c r="I261" s="73" t="str">
        <f t="shared" si="9"/>
        <v>長浜小</v>
      </c>
      <c r="J261" s="1"/>
      <c r="K261" s="1"/>
      <c r="L261" s="1"/>
      <c r="M261" s="1"/>
      <c r="N261" s="1"/>
      <c r="O261" s="1"/>
    </row>
    <row r="262" spans="1:15" ht="17.25" x14ac:dyDescent="0.2">
      <c r="A262" s="79">
        <v>12</v>
      </c>
      <c r="B262" s="79">
        <v>1</v>
      </c>
      <c r="C262" s="79">
        <v>6</v>
      </c>
      <c r="D262" s="71">
        <f t="shared" si="8"/>
        <v>12106</v>
      </c>
      <c r="E262" s="80">
        <v>400600</v>
      </c>
      <c r="F262" s="80" t="s">
        <v>398</v>
      </c>
      <c r="G262" s="81" t="s">
        <v>225</v>
      </c>
      <c r="H262" s="80" t="s">
        <v>338</v>
      </c>
      <c r="I262" s="73" t="str">
        <f t="shared" si="9"/>
        <v>長浜小</v>
      </c>
      <c r="J262" s="1"/>
      <c r="K262" s="1"/>
      <c r="L262" s="1"/>
      <c r="M262" s="1"/>
      <c r="N262" s="1"/>
      <c r="O262" s="1"/>
    </row>
    <row r="263" spans="1:15" ht="17.25" x14ac:dyDescent="0.2">
      <c r="A263" s="79">
        <v>12</v>
      </c>
      <c r="B263" s="79">
        <v>1</v>
      </c>
      <c r="C263" s="79">
        <v>7</v>
      </c>
      <c r="D263" s="71">
        <f t="shared" si="8"/>
        <v>12107</v>
      </c>
      <c r="E263" s="80">
        <v>420200</v>
      </c>
      <c r="F263" s="80" t="s">
        <v>398</v>
      </c>
      <c r="G263" s="81" t="s">
        <v>367</v>
      </c>
      <c r="H263" s="80" t="s">
        <v>338</v>
      </c>
      <c r="I263" s="73" t="str">
        <f t="shared" si="9"/>
        <v>長浜小</v>
      </c>
      <c r="J263" s="1"/>
      <c r="K263" s="1"/>
      <c r="L263" s="1"/>
      <c r="M263" s="1"/>
      <c r="N263" s="1"/>
      <c r="O263" s="1"/>
    </row>
    <row r="264" spans="1:15" ht="17.25" x14ac:dyDescent="0.2">
      <c r="A264" s="79">
        <v>12</v>
      </c>
      <c r="B264" s="79">
        <v>1</v>
      </c>
      <c r="C264" s="79">
        <v>8</v>
      </c>
      <c r="D264" s="71">
        <f t="shared" si="8"/>
        <v>12108</v>
      </c>
      <c r="E264" s="80">
        <v>420300</v>
      </c>
      <c r="F264" s="80" t="s">
        <v>398</v>
      </c>
      <c r="G264" s="81" t="s">
        <v>415</v>
      </c>
      <c r="H264" s="80" t="s">
        <v>338</v>
      </c>
      <c r="I264" s="73" t="str">
        <f t="shared" si="9"/>
        <v>長浜小</v>
      </c>
      <c r="J264" s="1"/>
      <c r="K264" s="1"/>
      <c r="L264" s="1"/>
      <c r="M264" s="1"/>
      <c r="N264" s="1"/>
      <c r="O264" s="1"/>
    </row>
    <row r="265" spans="1:15" ht="17.25" x14ac:dyDescent="0.2">
      <c r="A265" s="79">
        <v>12</v>
      </c>
      <c r="B265" s="79">
        <v>1</v>
      </c>
      <c r="C265" s="79">
        <v>9</v>
      </c>
      <c r="D265" s="71">
        <f t="shared" si="8"/>
        <v>12109</v>
      </c>
      <c r="E265" s="80">
        <v>420500</v>
      </c>
      <c r="F265" s="80" t="s">
        <v>398</v>
      </c>
      <c r="G265" s="81" t="s">
        <v>368</v>
      </c>
      <c r="H265" s="80" t="s">
        <v>338</v>
      </c>
      <c r="I265" s="73" t="str">
        <f t="shared" si="9"/>
        <v>長浜小</v>
      </c>
      <c r="J265" s="1"/>
      <c r="K265" s="1"/>
      <c r="L265" s="1"/>
      <c r="M265" s="1"/>
      <c r="N265" s="1"/>
      <c r="O265" s="1"/>
    </row>
    <row r="266" spans="1:15" ht="17.25" x14ac:dyDescent="0.2">
      <c r="A266" s="79">
        <v>12</v>
      </c>
      <c r="B266" s="79">
        <v>1</v>
      </c>
      <c r="C266" s="79">
        <v>10</v>
      </c>
      <c r="D266" s="71">
        <f t="shared" si="8"/>
        <v>12110</v>
      </c>
      <c r="E266" s="80">
        <v>420700</v>
      </c>
      <c r="F266" s="80" t="s">
        <v>398</v>
      </c>
      <c r="G266" s="81" t="s">
        <v>230</v>
      </c>
      <c r="H266" s="80" t="s">
        <v>338</v>
      </c>
      <c r="I266" s="73" t="str">
        <f t="shared" si="9"/>
        <v>長浜小</v>
      </c>
      <c r="J266" s="1"/>
      <c r="K266" s="1"/>
      <c r="L266" s="1"/>
      <c r="M266" s="1"/>
      <c r="N266" s="1"/>
      <c r="O266" s="1"/>
    </row>
    <row r="267" spans="1:15" ht="17.25" x14ac:dyDescent="0.2">
      <c r="A267" s="79">
        <v>12</v>
      </c>
      <c r="B267" s="79">
        <v>1</v>
      </c>
      <c r="C267" s="79">
        <v>11</v>
      </c>
      <c r="D267" s="71">
        <f t="shared" si="8"/>
        <v>12111</v>
      </c>
      <c r="E267" s="80">
        <v>420800</v>
      </c>
      <c r="F267" s="80" t="s">
        <v>398</v>
      </c>
      <c r="G267" s="81" t="s">
        <v>231</v>
      </c>
      <c r="H267" s="80" t="s">
        <v>338</v>
      </c>
      <c r="I267" s="73" t="str">
        <f t="shared" si="9"/>
        <v>長浜小</v>
      </c>
      <c r="J267" s="1"/>
      <c r="K267" s="1"/>
      <c r="L267" s="1"/>
      <c r="M267" s="1"/>
      <c r="N267" s="1"/>
      <c r="O267" s="1"/>
    </row>
    <row r="268" spans="1:15" ht="17.25" x14ac:dyDescent="0.2">
      <c r="A268" s="79">
        <v>12</v>
      </c>
      <c r="B268" s="79">
        <v>1</v>
      </c>
      <c r="C268" s="79">
        <v>12</v>
      </c>
      <c r="D268" s="71">
        <f t="shared" si="8"/>
        <v>12112</v>
      </c>
      <c r="E268" s="80">
        <v>420900</v>
      </c>
      <c r="F268" s="80" t="s">
        <v>398</v>
      </c>
      <c r="G268" s="81" t="s">
        <v>232</v>
      </c>
      <c r="H268" s="80" t="s">
        <v>338</v>
      </c>
      <c r="I268" s="73" t="str">
        <f t="shared" si="9"/>
        <v>長浜小</v>
      </c>
      <c r="J268" s="1"/>
      <c r="K268" s="1"/>
      <c r="L268" s="1"/>
      <c r="M268" s="1"/>
      <c r="N268" s="1"/>
      <c r="O268" s="1"/>
    </row>
    <row r="269" spans="1:15" ht="17.25" x14ac:dyDescent="0.2">
      <c r="A269" s="79">
        <v>12</v>
      </c>
      <c r="B269" s="79">
        <v>1</v>
      </c>
      <c r="C269" s="79">
        <v>13</v>
      </c>
      <c r="D269" s="71">
        <f t="shared" si="8"/>
        <v>12113</v>
      </c>
      <c r="E269" s="80">
        <v>421000</v>
      </c>
      <c r="F269" s="80" t="s">
        <v>398</v>
      </c>
      <c r="G269" s="81" t="s">
        <v>226</v>
      </c>
      <c r="H269" s="80" t="s">
        <v>338</v>
      </c>
      <c r="I269" s="73" t="str">
        <f t="shared" si="9"/>
        <v>長浜小</v>
      </c>
      <c r="J269" s="1"/>
      <c r="K269" s="1"/>
      <c r="L269" s="1"/>
      <c r="M269" s="1"/>
      <c r="N269" s="1"/>
      <c r="O269" s="1"/>
    </row>
    <row r="270" spans="1:15" ht="17.25" x14ac:dyDescent="0.2">
      <c r="A270" s="79">
        <v>12</v>
      </c>
      <c r="B270" s="79">
        <v>1</v>
      </c>
      <c r="C270" s="79">
        <v>14</v>
      </c>
      <c r="D270" s="71">
        <f t="shared" si="8"/>
        <v>12114</v>
      </c>
      <c r="E270" s="80">
        <v>421100</v>
      </c>
      <c r="F270" s="80" t="s">
        <v>398</v>
      </c>
      <c r="G270" s="81" t="s">
        <v>227</v>
      </c>
      <c r="H270" s="80" t="s">
        <v>338</v>
      </c>
      <c r="I270" s="73" t="str">
        <f t="shared" si="9"/>
        <v>長浜小</v>
      </c>
      <c r="J270" s="1"/>
      <c r="K270" s="1"/>
      <c r="L270" s="1"/>
      <c r="M270" s="1"/>
      <c r="N270" s="1"/>
      <c r="O270" s="1"/>
    </row>
    <row r="271" spans="1:15" ht="17.25" x14ac:dyDescent="0.2">
      <c r="A271" s="79">
        <v>12</v>
      </c>
      <c r="B271" s="79">
        <v>1</v>
      </c>
      <c r="C271" s="79">
        <v>15</v>
      </c>
      <c r="D271" s="71">
        <f t="shared" si="8"/>
        <v>12115</v>
      </c>
      <c r="E271" s="95">
        <v>421800</v>
      </c>
      <c r="F271" s="95" t="s">
        <v>398</v>
      </c>
      <c r="G271" s="96" t="s">
        <v>418</v>
      </c>
      <c r="H271" s="89" t="s">
        <v>384</v>
      </c>
      <c r="I271" s="73" t="str">
        <f t="shared" si="9"/>
        <v>長浜小中</v>
      </c>
      <c r="J271" s="1"/>
      <c r="K271" s="1"/>
      <c r="L271" s="1"/>
      <c r="M271" s="1"/>
      <c r="N271" s="1"/>
      <c r="O271" s="1"/>
    </row>
    <row r="272" spans="1:15" ht="17.25" x14ac:dyDescent="0.2">
      <c r="A272" s="79">
        <v>12</v>
      </c>
      <c r="B272" s="79">
        <v>1</v>
      </c>
      <c r="C272" s="79">
        <v>16</v>
      </c>
      <c r="D272" s="71">
        <f t="shared" si="8"/>
        <v>12116</v>
      </c>
      <c r="E272" s="80">
        <v>440100</v>
      </c>
      <c r="F272" s="80" t="s">
        <v>398</v>
      </c>
      <c r="G272" s="81" t="s">
        <v>21</v>
      </c>
      <c r="H272" s="80" t="s">
        <v>338</v>
      </c>
      <c r="I272" s="73" t="str">
        <f t="shared" si="9"/>
        <v>長浜小</v>
      </c>
      <c r="J272" s="1"/>
      <c r="K272" s="1"/>
      <c r="L272" s="1"/>
      <c r="M272" s="1"/>
      <c r="N272" s="1"/>
      <c r="O272" s="1"/>
    </row>
    <row r="273" spans="1:15" ht="17.25" x14ac:dyDescent="0.2">
      <c r="A273" s="79">
        <v>12</v>
      </c>
      <c r="B273" s="79">
        <v>1</v>
      </c>
      <c r="C273" s="79">
        <v>17</v>
      </c>
      <c r="D273" s="71">
        <f t="shared" si="8"/>
        <v>12117</v>
      </c>
      <c r="E273" s="80">
        <v>440200</v>
      </c>
      <c r="F273" s="80" t="s">
        <v>398</v>
      </c>
      <c r="G273" s="81" t="s">
        <v>23</v>
      </c>
      <c r="H273" s="80" t="s">
        <v>338</v>
      </c>
      <c r="I273" s="73" t="str">
        <f t="shared" si="9"/>
        <v>長浜小</v>
      </c>
      <c r="J273" s="1"/>
      <c r="K273" s="1"/>
      <c r="L273" s="1"/>
      <c r="M273" s="1"/>
      <c r="N273" s="1"/>
      <c r="O273" s="1"/>
    </row>
    <row r="274" spans="1:15" ht="17.25" x14ac:dyDescent="0.2">
      <c r="A274" s="79">
        <v>12</v>
      </c>
      <c r="B274" s="79">
        <v>1</v>
      </c>
      <c r="C274" s="79">
        <v>18</v>
      </c>
      <c r="D274" s="71">
        <f t="shared" si="8"/>
        <v>12118</v>
      </c>
      <c r="E274" s="80">
        <v>440300</v>
      </c>
      <c r="F274" s="80" t="s">
        <v>398</v>
      </c>
      <c r="G274" s="81" t="s">
        <v>24</v>
      </c>
      <c r="H274" s="80" t="s">
        <v>338</v>
      </c>
      <c r="I274" s="73" t="str">
        <f t="shared" si="9"/>
        <v>長浜小</v>
      </c>
      <c r="J274" s="1"/>
      <c r="K274" s="1"/>
      <c r="L274" s="1"/>
      <c r="M274" s="1"/>
      <c r="N274" s="1"/>
      <c r="O274" s="1"/>
    </row>
    <row r="275" spans="1:15" ht="17.25" x14ac:dyDescent="0.2">
      <c r="A275" s="79">
        <v>12</v>
      </c>
      <c r="B275" s="79">
        <v>1</v>
      </c>
      <c r="C275" s="79">
        <v>19</v>
      </c>
      <c r="D275" s="71">
        <f t="shared" si="8"/>
        <v>12119</v>
      </c>
      <c r="E275" s="80">
        <v>440400</v>
      </c>
      <c r="F275" s="80" t="s">
        <v>398</v>
      </c>
      <c r="G275" s="81" t="s">
        <v>25</v>
      </c>
      <c r="H275" s="80" t="s">
        <v>338</v>
      </c>
      <c r="I275" s="73" t="str">
        <f t="shared" si="9"/>
        <v>長浜小</v>
      </c>
      <c r="J275" s="1"/>
      <c r="K275" s="1"/>
      <c r="L275" s="1"/>
      <c r="M275" s="1"/>
      <c r="N275" s="1"/>
      <c r="O275" s="1"/>
    </row>
    <row r="276" spans="1:15" ht="17.25" x14ac:dyDescent="0.2">
      <c r="A276" s="79">
        <v>12</v>
      </c>
      <c r="B276" s="79">
        <v>1</v>
      </c>
      <c r="C276" s="79">
        <v>20</v>
      </c>
      <c r="D276" s="71">
        <f t="shared" si="8"/>
        <v>12120</v>
      </c>
      <c r="E276" s="80">
        <v>440600</v>
      </c>
      <c r="F276" s="80" t="s">
        <v>398</v>
      </c>
      <c r="G276" s="81" t="s">
        <v>26</v>
      </c>
      <c r="H276" s="80" t="s">
        <v>338</v>
      </c>
      <c r="I276" s="73" t="str">
        <f t="shared" si="9"/>
        <v>長浜小</v>
      </c>
      <c r="J276" s="1"/>
      <c r="K276" s="1"/>
      <c r="L276" s="1"/>
      <c r="M276" s="1"/>
      <c r="N276" s="1"/>
      <c r="O276" s="1"/>
    </row>
    <row r="277" spans="1:15" ht="17.25" x14ac:dyDescent="0.2">
      <c r="A277" s="79">
        <v>12</v>
      </c>
      <c r="B277" s="79">
        <v>1</v>
      </c>
      <c r="C277" s="79">
        <v>21</v>
      </c>
      <c r="D277" s="71">
        <f t="shared" si="8"/>
        <v>12121</v>
      </c>
      <c r="E277" s="80">
        <v>440700</v>
      </c>
      <c r="F277" s="80" t="s">
        <v>398</v>
      </c>
      <c r="G277" s="81" t="s">
        <v>27</v>
      </c>
      <c r="H277" s="80" t="s">
        <v>338</v>
      </c>
      <c r="I277" s="73" t="str">
        <f t="shared" si="9"/>
        <v>長浜小</v>
      </c>
      <c r="J277" s="1"/>
      <c r="K277" s="1"/>
      <c r="L277" s="1"/>
      <c r="M277" s="1"/>
      <c r="N277" s="1"/>
      <c r="O277" s="1"/>
    </row>
    <row r="278" spans="1:15" ht="17.25" x14ac:dyDescent="0.2">
      <c r="A278" s="79">
        <v>12</v>
      </c>
      <c r="B278" s="79">
        <v>1</v>
      </c>
      <c r="C278" s="79">
        <v>22</v>
      </c>
      <c r="D278" s="71">
        <f t="shared" si="8"/>
        <v>12122</v>
      </c>
      <c r="E278" s="80">
        <v>440800</v>
      </c>
      <c r="F278" s="80" t="s">
        <v>398</v>
      </c>
      <c r="G278" s="81" t="s">
        <v>28</v>
      </c>
      <c r="H278" s="80" t="s">
        <v>338</v>
      </c>
      <c r="I278" s="73" t="str">
        <f t="shared" si="9"/>
        <v>長浜小</v>
      </c>
      <c r="J278" s="1"/>
      <c r="K278" s="1"/>
      <c r="L278" s="1"/>
      <c r="M278" s="1"/>
      <c r="N278" s="1"/>
      <c r="O278" s="1"/>
    </row>
    <row r="279" spans="1:15" ht="17.25" x14ac:dyDescent="0.2">
      <c r="A279" s="79">
        <v>12</v>
      </c>
      <c r="B279" s="79">
        <v>1</v>
      </c>
      <c r="C279" s="79">
        <v>23</v>
      </c>
      <c r="D279" s="71">
        <f t="shared" si="8"/>
        <v>12123</v>
      </c>
      <c r="E279" s="95">
        <v>440900</v>
      </c>
      <c r="F279" s="95" t="s">
        <v>398</v>
      </c>
      <c r="G279" s="96" t="s">
        <v>419</v>
      </c>
      <c r="H279" s="89" t="s">
        <v>417</v>
      </c>
      <c r="I279" s="73" t="str">
        <f t="shared" si="9"/>
        <v>長浜小中</v>
      </c>
      <c r="J279" s="1"/>
      <c r="K279" s="1"/>
      <c r="L279" s="1"/>
      <c r="M279" s="1"/>
      <c r="N279" s="1"/>
      <c r="O279" s="1"/>
    </row>
    <row r="280" spans="1:15" ht="17.25" x14ac:dyDescent="0.2">
      <c r="A280" s="79">
        <v>12</v>
      </c>
      <c r="B280" s="79">
        <v>1</v>
      </c>
      <c r="C280" s="79">
        <v>24</v>
      </c>
      <c r="D280" s="71">
        <f t="shared" si="8"/>
        <v>12124</v>
      </c>
      <c r="E280" s="80">
        <v>441300</v>
      </c>
      <c r="F280" s="80" t="s">
        <v>398</v>
      </c>
      <c r="G280" s="81" t="s">
        <v>29</v>
      </c>
      <c r="H280" s="80" t="s">
        <v>338</v>
      </c>
      <c r="I280" s="73" t="str">
        <f t="shared" si="9"/>
        <v>長浜小</v>
      </c>
      <c r="J280" s="1"/>
      <c r="K280" s="1"/>
      <c r="L280" s="1"/>
      <c r="M280" s="1"/>
      <c r="N280" s="1"/>
      <c r="O280" s="1"/>
    </row>
    <row r="281" spans="1:15" ht="17.25" x14ac:dyDescent="0.2">
      <c r="A281" s="79">
        <v>12</v>
      </c>
      <c r="B281" s="79">
        <v>1</v>
      </c>
      <c r="C281" s="79">
        <v>25</v>
      </c>
      <c r="D281" s="71">
        <f t="shared" si="8"/>
        <v>12125</v>
      </c>
      <c r="E281" s="80">
        <v>441400</v>
      </c>
      <c r="F281" s="80" t="s">
        <v>398</v>
      </c>
      <c r="G281" s="81" t="s">
        <v>30</v>
      </c>
      <c r="H281" s="80" t="s">
        <v>338</v>
      </c>
      <c r="I281" s="73" t="str">
        <f t="shared" si="9"/>
        <v>長浜小</v>
      </c>
      <c r="J281" s="1"/>
      <c r="K281" s="1"/>
      <c r="L281" s="1"/>
      <c r="M281" s="1"/>
      <c r="N281" s="1"/>
      <c r="O281" s="1"/>
    </row>
    <row r="282" spans="1:15" ht="17.25" x14ac:dyDescent="0.2">
      <c r="A282" s="79">
        <v>12</v>
      </c>
      <c r="B282" s="79">
        <v>2</v>
      </c>
      <c r="C282" s="79">
        <v>1</v>
      </c>
      <c r="D282" s="71">
        <f t="shared" si="8"/>
        <v>12201</v>
      </c>
      <c r="E282" s="83">
        <v>400700</v>
      </c>
      <c r="F282" s="83" t="s">
        <v>398</v>
      </c>
      <c r="G282" s="84" t="s">
        <v>369</v>
      </c>
      <c r="H282" s="80" t="s">
        <v>339</v>
      </c>
      <c r="I282" s="73" t="str">
        <f t="shared" si="9"/>
        <v>長浜中</v>
      </c>
      <c r="J282" s="1"/>
      <c r="K282" s="1"/>
      <c r="L282" s="1"/>
      <c r="M282" s="1"/>
      <c r="N282" s="1"/>
      <c r="O282" s="1"/>
    </row>
    <row r="283" spans="1:15" ht="17.25" x14ac:dyDescent="0.2">
      <c r="A283" s="79">
        <v>12</v>
      </c>
      <c r="B283" s="79">
        <v>2</v>
      </c>
      <c r="C283" s="79">
        <v>2</v>
      </c>
      <c r="D283" s="71">
        <f t="shared" si="8"/>
        <v>12202</v>
      </c>
      <c r="E283" s="83">
        <v>400800</v>
      </c>
      <c r="F283" s="83" t="s">
        <v>398</v>
      </c>
      <c r="G283" s="84" t="s">
        <v>370</v>
      </c>
      <c r="H283" s="80" t="s">
        <v>339</v>
      </c>
      <c r="I283" s="73" t="str">
        <f t="shared" si="9"/>
        <v>長浜中</v>
      </c>
      <c r="J283" s="1"/>
      <c r="K283" s="1"/>
      <c r="L283" s="1"/>
      <c r="M283" s="1"/>
      <c r="N283" s="1"/>
      <c r="O283" s="1"/>
    </row>
    <row r="284" spans="1:15" ht="17.25" x14ac:dyDescent="0.2">
      <c r="A284" s="79">
        <v>12</v>
      </c>
      <c r="B284" s="79">
        <v>2</v>
      </c>
      <c r="C284" s="79">
        <v>3</v>
      </c>
      <c r="D284" s="71">
        <f t="shared" si="8"/>
        <v>12203</v>
      </c>
      <c r="E284" s="83">
        <v>400900</v>
      </c>
      <c r="F284" s="83" t="s">
        <v>398</v>
      </c>
      <c r="G284" s="84" t="s">
        <v>371</v>
      </c>
      <c r="H284" s="80" t="s">
        <v>339</v>
      </c>
      <c r="I284" s="73" t="str">
        <f t="shared" si="9"/>
        <v>長浜中</v>
      </c>
      <c r="J284" s="1"/>
      <c r="K284" s="1"/>
      <c r="L284" s="1"/>
      <c r="M284" s="1"/>
      <c r="N284" s="1"/>
      <c r="O284" s="1"/>
    </row>
    <row r="285" spans="1:15" ht="17.25" x14ac:dyDescent="0.2">
      <c r="A285" s="79">
        <v>12</v>
      </c>
      <c r="B285" s="79">
        <v>2</v>
      </c>
      <c r="C285" s="79">
        <v>4</v>
      </c>
      <c r="D285" s="71">
        <f t="shared" si="8"/>
        <v>12204</v>
      </c>
      <c r="E285" s="83">
        <v>401000</v>
      </c>
      <c r="F285" s="83" t="s">
        <v>398</v>
      </c>
      <c r="G285" s="84" t="s">
        <v>372</v>
      </c>
      <c r="H285" s="80" t="s">
        <v>339</v>
      </c>
      <c r="I285" s="73" t="str">
        <f t="shared" si="9"/>
        <v>長浜中</v>
      </c>
      <c r="J285" s="1"/>
      <c r="K285" s="1"/>
      <c r="L285" s="1"/>
      <c r="M285" s="1"/>
      <c r="N285" s="1"/>
      <c r="O285" s="1"/>
    </row>
    <row r="286" spans="1:15" ht="17.25" x14ac:dyDescent="0.2">
      <c r="A286" s="79">
        <v>12</v>
      </c>
      <c r="B286" s="79">
        <v>2</v>
      </c>
      <c r="C286" s="79">
        <v>5</v>
      </c>
      <c r="D286" s="71">
        <f t="shared" si="8"/>
        <v>12205</v>
      </c>
      <c r="E286" s="83">
        <v>421300</v>
      </c>
      <c r="F286" s="83" t="s">
        <v>398</v>
      </c>
      <c r="G286" s="84" t="s">
        <v>228</v>
      </c>
      <c r="H286" s="85" t="s">
        <v>339</v>
      </c>
      <c r="I286" s="73" t="str">
        <f t="shared" si="9"/>
        <v>長浜中</v>
      </c>
      <c r="J286" s="1"/>
      <c r="K286" s="1"/>
      <c r="L286" s="1"/>
      <c r="M286" s="1"/>
      <c r="N286" s="1"/>
      <c r="O286" s="1"/>
    </row>
    <row r="287" spans="1:15" ht="17.25" x14ac:dyDescent="0.2">
      <c r="A287" s="79">
        <v>12</v>
      </c>
      <c r="B287" s="79">
        <v>2</v>
      </c>
      <c r="C287" s="79">
        <v>6</v>
      </c>
      <c r="D287" s="71">
        <f t="shared" si="8"/>
        <v>12206</v>
      </c>
      <c r="E287" s="83">
        <v>421500</v>
      </c>
      <c r="F287" s="83" t="s">
        <v>398</v>
      </c>
      <c r="G287" s="84" t="s">
        <v>233</v>
      </c>
      <c r="H287" s="80" t="s">
        <v>339</v>
      </c>
      <c r="I287" s="73" t="str">
        <f t="shared" si="9"/>
        <v>長浜中</v>
      </c>
      <c r="J287" s="1"/>
      <c r="K287" s="1"/>
      <c r="L287" s="1"/>
      <c r="M287" s="1"/>
      <c r="N287" s="1"/>
      <c r="O287" s="1"/>
    </row>
    <row r="288" spans="1:15" ht="17.25" x14ac:dyDescent="0.2">
      <c r="A288" s="79">
        <v>12</v>
      </c>
      <c r="B288" s="79">
        <v>2</v>
      </c>
      <c r="C288" s="79">
        <v>7</v>
      </c>
      <c r="D288" s="71">
        <f t="shared" si="8"/>
        <v>12207</v>
      </c>
      <c r="E288" s="83">
        <v>421600</v>
      </c>
      <c r="F288" s="83" t="s">
        <v>398</v>
      </c>
      <c r="G288" s="84" t="s">
        <v>229</v>
      </c>
      <c r="H288" s="80" t="s">
        <v>339</v>
      </c>
      <c r="I288" s="73" t="str">
        <f t="shared" si="9"/>
        <v>長浜中</v>
      </c>
      <c r="J288" s="1"/>
      <c r="K288" s="1"/>
      <c r="L288" s="1"/>
      <c r="M288" s="1"/>
      <c r="N288" s="1"/>
      <c r="O288" s="1"/>
    </row>
    <row r="289" spans="1:15" ht="17.25" x14ac:dyDescent="0.2">
      <c r="A289" s="100">
        <v>12</v>
      </c>
      <c r="B289" s="100">
        <v>2</v>
      </c>
      <c r="C289" s="100">
        <v>8</v>
      </c>
      <c r="D289" s="100">
        <f t="shared" si="8"/>
        <v>12208</v>
      </c>
      <c r="E289" s="95">
        <v>421800</v>
      </c>
      <c r="F289" s="95" t="s">
        <v>398</v>
      </c>
      <c r="G289" s="96" t="s">
        <v>418</v>
      </c>
      <c r="H289" s="89" t="s">
        <v>384</v>
      </c>
      <c r="I289" s="73" t="str">
        <f t="shared" si="9"/>
        <v>長浜小中</v>
      </c>
      <c r="J289" s="1"/>
      <c r="K289" s="1"/>
      <c r="L289" s="1"/>
      <c r="M289" s="1"/>
      <c r="N289" s="1"/>
      <c r="O289" s="1"/>
    </row>
    <row r="290" spans="1:15" ht="17.25" x14ac:dyDescent="0.2">
      <c r="A290" s="100">
        <v>12</v>
      </c>
      <c r="B290" s="100">
        <v>2</v>
      </c>
      <c r="C290" s="100">
        <v>9</v>
      </c>
      <c r="D290" s="100">
        <f t="shared" si="8"/>
        <v>12209</v>
      </c>
      <c r="E290" s="95">
        <v>440900</v>
      </c>
      <c r="F290" s="95" t="s">
        <v>398</v>
      </c>
      <c r="G290" s="96" t="s">
        <v>419</v>
      </c>
      <c r="H290" s="89" t="s">
        <v>417</v>
      </c>
      <c r="I290" s="73" t="str">
        <f t="shared" si="9"/>
        <v>長浜小中</v>
      </c>
      <c r="J290" s="1"/>
      <c r="K290" s="1"/>
      <c r="L290" s="1"/>
      <c r="M290" s="1"/>
      <c r="N290" s="1"/>
      <c r="O290" s="1"/>
    </row>
    <row r="291" spans="1:15" ht="17.25" x14ac:dyDescent="0.2">
      <c r="A291" s="79">
        <v>12</v>
      </c>
      <c r="B291" s="79">
        <v>2</v>
      </c>
      <c r="C291" s="79">
        <v>10</v>
      </c>
      <c r="D291" s="71">
        <f t="shared" si="8"/>
        <v>12210</v>
      </c>
      <c r="E291" s="83">
        <v>441500</v>
      </c>
      <c r="F291" s="83" t="s">
        <v>398</v>
      </c>
      <c r="G291" s="84" t="s">
        <v>23</v>
      </c>
      <c r="H291" s="80" t="s">
        <v>339</v>
      </c>
      <c r="I291" s="73" t="str">
        <f t="shared" si="9"/>
        <v>長浜中</v>
      </c>
      <c r="J291" s="1"/>
      <c r="K291" s="1"/>
      <c r="L291" s="1"/>
      <c r="M291" s="1"/>
      <c r="N291" s="1"/>
      <c r="O291" s="1"/>
    </row>
    <row r="292" spans="1:15" ht="17.25" x14ac:dyDescent="0.2">
      <c r="A292" s="79">
        <v>12</v>
      </c>
      <c r="B292" s="79">
        <v>2</v>
      </c>
      <c r="C292" s="79">
        <v>11</v>
      </c>
      <c r="D292" s="71">
        <f t="shared" si="8"/>
        <v>12211</v>
      </c>
      <c r="E292" s="83">
        <v>441600</v>
      </c>
      <c r="F292" s="83" t="s">
        <v>398</v>
      </c>
      <c r="G292" s="84" t="s">
        <v>27</v>
      </c>
      <c r="H292" s="80" t="s">
        <v>339</v>
      </c>
      <c r="I292" s="73" t="str">
        <f t="shared" si="9"/>
        <v>長浜中</v>
      </c>
      <c r="J292" s="1"/>
      <c r="K292" s="1"/>
      <c r="L292" s="1"/>
      <c r="M292" s="1"/>
      <c r="N292" s="1"/>
      <c r="O292" s="1"/>
    </row>
    <row r="293" spans="1:15" s="99" customFormat="1" ht="17.25" x14ac:dyDescent="0.2">
      <c r="A293" s="79">
        <v>12</v>
      </c>
      <c r="B293" s="79">
        <v>2</v>
      </c>
      <c r="C293" s="79">
        <v>12</v>
      </c>
      <c r="D293" s="71">
        <f t="shared" si="8"/>
        <v>12212</v>
      </c>
      <c r="E293" s="83">
        <v>441900</v>
      </c>
      <c r="F293" s="83" t="s">
        <v>398</v>
      </c>
      <c r="G293" s="84" t="s">
        <v>31</v>
      </c>
      <c r="H293" s="85" t="s">
        <v>339</v>
      </c>
      <c r="I293" s="73" t="str">
        <f t="shared" si="9"/>
        <v>長浜中</v>
      </c>
      <c r="J293" s="8"/>
      <c r="K293" s="8"/>
      <c r="L293" s="8"/>
      <c r="M293" s="8"/>
      <c r="N293" s="8"/>
      <c r="O293" s="8"/>
    </row>
    <row r="294" spans="1:15" ht="17.25" x14ac:dyDescent="0.2">
      <c r="A294" s="79">
        <v>13</v>
      </c>
      <c r="B294" s="79">
        <v>1</v>
      </c>
      <c r="C294" s="79">
        <v>1</v>
      </c>
      <c r="D294" s="71">
        <f t="shared" si="8"/>
        <v>13101</v>
      </c>
      <c r="E294" s="80">
        <v>240100</v>
      </c>
      <c r="F294" s="80" t="s">
        <v>399</v>
      </c>
      <c r="G294" s="81" t="s">
        <v>235</v>
      </c>
      <c r="H294" s="80" t="s">
        <v>338</v>
      </c>
      <c r="I294" s="73" t="str">
        <f t="shared" si="9"/>
        <v>東近江小</v>
      </c>
      <c r="J294" s="1"/>
      <c r="K294" s="1"/>
      <c r="L294" s="1"/>
      <c r="M294" s="1"/>
      <c r="N294" s="1"/>
      <c r="O294" s="1"/>
    </row>
    <row r="295" spans="1:15" ht="17.25" x14ac:dyDescent="0.2">
      <c r="A295" s="79">
        <v>13</v>
      </c>
      <c r="B295" s="79">
        <v>1</v>
      </c>
      <c r="C295" s="79">
        <v>2</v>
      </c>
      <c r="D295" s="71">
        <f t="shared" si="8"/>
        <v>13102</v>
      </c>
      <c r="E295" s="80">
        <v>240200</v>
      </c>
      <c r="F295" s="80" t="s">
        <v>399</v>
      </c>
      <c r="G295" s="81" t="s">
        <v>236</v>
      </c>
      <c r="H295" s="80" t="s">
        <v>338</v>
      </c>
      <c r="I295" s="73" t="str">
        <f t="shared" si="9"/>
        <v>東近江小</v>
      </c>
      <c r="J295" s="1"/>
      <c r="K295" s="1"/>
      <c r="L295" s="1"/>
      <c r="M295" s="1"/>
      <c r="N295" s="1"/>
      <c r="O295" s="1"/>
    </row>
    <row r="296" spans="1:15" ht="17.25" x14ac:dyDescent="0.2">
      <c r="A296" s="79">
        <v>13</v>
      </c>
      <c r="B296" s="79">
        <v>1</v>
      </c>
      <c r="C296" s="79">
        <v>3</v>
      </c>
      <c r="D296" s="71">
        <f t="shared" si="8"/>
        <v>13103</v>
      </c>
      <c r="E296" s="80">
        <v>240300</v>
      </c>
      <c r="F296" s="80" t="s">
        <v>399</v>
      </c>
      <c r="G296" s="81" t="s">
        <v>171</v>
      </c>
      <c r="H296" s="80" t="s">
        <v>338</v>
      </c>
      <c r="I296" s="73" t="str">
        <f t="shared" si="9"/>
        <v>東近江小</v>
      </c>
      <c r="J296" s="1"/>
      <c r="K296" s="1"/>
      <c r="L296" s="1"/>
      <c r="M296" s="1"/>
      <c r="N296" s="1"/>
      <c r="O296" s="1"/>
    </row>
    <row r="297" spans="1:15" ht="17.25" x14ac:dyDescent="0.2">
      <c r="A297" s="79">
        <v>13</v>
      </c>
      <c r="B297" s="79">
        <v>1</v>
      </c>
      <c r="C297" s="79">
        <v>4</v>
      </c>
      <c r="D297" s="71">
        <f t="shared" si="8"/>
        <v>13104</v>
      </c>
      <c r="E297" s="80">
        <v>240400</v>
      </c>
      <c r="F297" s="80" t="s">
        <v>399</v>
      </c>
      <c r="G297" s="81" t="s">
        <v>237</v>
      </c>
      <c r="H297" s="80" t="s">
        <v>338</v>
      </c>
      <c r="I297" s="73" t="str">
        <f t="shared" si="9"/>
        <v>東近江小</v>
      </c>
      <c r="J297" s="1"/>
      <c r="K297" s="1"/>
      <c r="L297" s="1"/>
      <c r="M297" s="1"/>
      <c r="N297" s="1"/>
      <c r="O297" s="1"/>
    </row>
    <row r="298" spans="1:15" ht="17.25" x14ac:dyDescent="0.2">
      <c r="A298" s="79">
        <v>13</v>
      </c>
      <c r="B298" s="79">
        <v>1</v>
      </c>
      <c r="C298" s="79">
        <v>5</v>
      </c>
      <c r="D298" s="71">
        <f t="shared" si="8"/>
        <v>13105</v>
      </c>
      <c r="E298" s="80">
        <v>240500</v>
      </c>
      <c r="F298" s="80" t="s">
        <v>399</v>
      </c>
      <c r="G298" s="81" t="s">
        <v>238</v>
      </c>
      <c r="H298" s="80" t="s">
        <v>338</v>
      </c>
      <c r="I298" s="73" t="str">
        <f t="shared" si="9"/>
        <v>東近江小</v>
      </c>
      <c r="J298" s="1"/>
      <c r="K298" s="1"/>
      <c r="L298" s="1"/>
      <c r="M298" s="1"/>
      <c r="N298" s="1"/>
      <c r="O298" s="1"/>
    </row>
    <row r="299" spans="1:15" ht="17.25" x14ac:dyDescent="0.2">
      <c r="A299" s="79">
        <v>13</v>
      </c>
      <c r="B299" s="79">
        <v>1</v>
      </c>
      <c r="C299" s="79">
        <v>6</v>
      </c>
      <c r="D299" s="71">
        <f t="shared" si="8"/>
        <v>13106</v>
      </c>
      <c r="E299" s="80">
        <v>240600</v>
      </c>
      <c r="F299" s="80" t="s">
        <v>399</v>
      </c>
      <c r="G299" s="81" t="s">
        <v>239</v>
      </c>
      <c r="H299" s="80" t="s">
        <v>338</v>
      </c>
      <c r="I299" s="73" t="str">
        <f t="shared" si="9"/>
        <v>東近江小</v>
      </c>
      <c r="J299" s="1"/>
      <c r="K299" s="1"/>
      <c r="L299" s="1"/>
      <c r="M299" s="1"/>
      <c r="N299" s="1"/>
      <c r="O299" s="1"/>
    </row>
    <row r="300" spans="1:15" ht="17.25" x14ac:dyDescent="0.2">
      <c r="A300" s="79">
        <v>13</v>
      </c>
      <c r="B300" s="79">
        <v>1</v>
      </c>
      <c r="C300" s="79">
        <v>7</v>
      </c>
      <c r="D300" s="71">
        <f t="shared" si="8"/>
        <v>13107</v>
      </c>
      <c r="E300" s="80">
        <v>241600</v>
      </c>
      <c r="F300" s="80" t="s">
        <v>400</v>
      </c>
      <c r="G300" s="85" t="s">
        <v>373</v>
      </c>
      <c r="H300" s="80" t="s">
        <v>338</v>
      </c>
      <c r="I300" s="73" t="str">
        <f t="shared" si="9"/>
        <v>東近江小</v>
      </c>
      <c r="J300" s="1"/>
      <c r="K300" s="1"/>
      <c r="L300" s="1"/>
      <c r="M300" s="1"/>
      <c r="N300" s="1"/>
      <c r="O300" s="1"/>
    </row>
    <row r="301" spans="1:15" ht="17.25" x14ac:dyDescent="0.2">
      <c r="A301" s="79">
        <v>13</v>
      </c>
      <c r="B301" s="79">
        <v>1</v>
      </c>
      <c r="C301" s="79">
        <v>8</v>
      </c>
      <c r="D301" s="71">
        <f t="shared" si="8"/>
        <v>13108</v>
      </c>
      <c r="E301" s="80">
        <v>260300</v>
      </c>
      <c r="F301" s="80" t="s">
        <v>399</v>
      </c>
      <c r="G301" s="81" t="s">
        <v>240</v>
      </c>
      <c r="H301" s="80" t="s">
        <v>338</v>
      </c>
      <c r="I301" s="73" t="str">
        <f t="shared" si="9"/>
        <v>東近江小</v>
      </c>
      <c r="J301" s="1"/>
      <c r="K301" s="1"/>
      <c r="L301" s="1"/>
      <c r="M301" s="1"/>
      <c r="N301" s="1"/>
      <c r="O301" s="1"/>
    </row>
    <row r="302" spans="1:15" ht="17.25" x14ac:dyDescent="0.2">
      <c r="A302" s="79">
        <v>13</v>
      </c>
      <c r="B302" s="79">
        <v>1</v>
      </c>
      <c r="C302" s="79">
        <v>9</v>
      </c>
      <c r="D302" s="71">
        <f t="shared" si="8"/>
        <v>13109</v>
      </c>
      <c r="E302" s="80">
        <v>260400</v>
      </c>
      <c r="F302" s="80" t="s">
        <v>399</v>
      </c>
      <c r="G302" s="81" t="s">
        <v>241</v>
      </c>
      <c r="H302" s="80" t="s">
        <v>338</v>
      </c>
      <c r="I302" s="73" t="str">
        <f t="shared" si="9"/>
        <v>東近江小</v>
      </c>
      <c r="J302" s="1"/>
      <c r="K302" s="1"/>
      <c r="L302" s="1"/>
      <c r="M302" s="1"/>
      <c r="N302" s="1"/>
      <c r="O302" s="1"/>
    </row>
    <row r="303" spans="1:15" ht="17.25" x14ac:dyDescent="0.2">
      <c r="A303" s="79">
        <v>13</v>
      </c>
      <c r="B303" s="79">
        <v>1</v>
      </c>
      <c r="C303" s="79">
        <v>10</v>
      </c>
      <c r="D303" s="71">
        <f t="shared" si="8"/>
        <v>13110</v>
      </c>
      <c r="E303" s="80">
        <v>261800</v>
      </c>
      <c r="F303" s="80" t="s">
        <v>399</v>
      </c>
      <c r="G303" s="81" t="s">
        <v>242</v>
      </c>
      <c r="H303" s="80" t="s">
        <v>338</v>
      </c>
      <c r="I303" s="73" t="str">
        <f t="shared" si="9"/>
        <v>東近江小</v>
      </c>
      <c r="J303" s="1"/>
      <c r="K303" s="1"/>
      <c r="L303" s="1"/>
      <c r="M303" s="1"/>
      <c r="N303" s="1"/>
      <c r="O303" s="1"/>
    </row>
    <row r="304" spans="1:15" ht="17.25" x14ac:dyDescent="0.2">
      <c r="A304" s="79">
        <v>13</v>
      </c>
      <c r="B304" s="79">
        <v>1</v>
      </c>
      <c r="C304" s="79">
        <v>11</v>
      </c>
      <c r="D304" s="71">
        <f t="shared" si="8"/>
        <v>13111</v>
      </c>
      <c r="E304" s="80">
        <v>300100</v>
      </c>
      <c r="F304" s="80" t="s">
        <v>399</v>
      </c>
      <c r="G304" s="81" t="s">
        <v>243</v>
      </c>
      <c r="H304" s="80" t="s">
        <v>338</v>
      </c>
      <c r="I304" s="73" t="str">
        <f t="shared" si="9"/>
        <v>東近江小</v>
      </c>
      <c r="J304" s="1"/>
      <c r="K304" s="1"/>
      <c r="L304" s="1"/>
      <c r="M304" s="1"/>
      <c r="N304" s="1"/>
      <c r="O304" s="1"/>
    </row>
    <row r="305" spans="1:15" ht="17.25" x14ac:dyDescent="0.2">
      <c r="A305" s="79">
        <v>13</v>
      </c>
      <c r="B305" s="79">
        <v>1</v>
      </c>
      <c r="C305" s="79">
        <v>12</v>
      </c>
      <c r="D305" s="71">
        <f t="shared" si="8"/>
        <v>13112</v>
      </c>
      <c r="E305" s="80">
        <v>300200</v>
      </c>
      <c r="F305" s="80" t="s">
        <v>399</v>
      </c>
      <c r="G305" s="81" t="s">
        <v>244</v>
      </c>
      <c r="H305" s="80" t="s">
        <v>338</v>
      </c>
      <c r="I305" s="73" t="str">
        <f t="shared" si="9"/>
        <v>東近江小</v>
      </c>
      <c r="J305" s="1"/>
      <c r="K305" s="1"/>
      <c r="L305" s="1"/>
      <c r="M305" s="1"/>
      <c r="N305" s="1"/>
      <c r="O305" s="1"/>
    </row>
    <row r="306" spans="1:15" ht="17.25" x14ac:dyDescent="0.2">
      <c r="A306" s="79">
        <v>13</v>
      </c>
      <c r="B306" s="79">
        <v>1</v>
      </c>
      <c r="C306" s="79">
        <v>13</v>
      </c>
      <c r="D306" s="71">
        <f t="shared" si="8"/>
        <v>13113</v>
      </c>
      <c r="E306" s="80">
        <v>300300</v>
      </c>
      <c r="F306" s="80" t="s">
        <v>399</v>
      </c>
      <c r="G306" s="81" t="s">
        <v>245</v>
      </c>
      <c r="H306" s="80" t="s">
        <v>338</v>
      </c>
      <c r="I306" s="73" t="str">
        <f t="shared" si="9"/>
        <v>東近江小</v>
      </c>
      <c r="J306" s="1"/>
      <c r="K306" s="1"/>
      <c r="L306" s="1"/>
      <c r="M306" s="1"/>
      <c r="N306" s="1"/>
      <c r="O306" s="1"/>
    </row>
    <row r="307" spans="1:15" ht="17.25" x14ac:dyDescent="0.2">
      <c r="A307" s="79">
        <v>13</v>
      </c>
      <c r="B307" s="79">
        <v>1</v>
      </c>
      <c r="C307" s="79">
        <v>14</v>
      </c>
      <c r="D307" s="71">
        <f t="shared" si="8"/>
        <v>13114</v>
      </c>
      <c r="E307" s="80">
        <v>300400</v>
      </c>
      <c r="F307" s="80" t="s">
        <v>399</v>
      </c>
      <c r="G307" s="81" t="s">
        <v>246</v>
      </c>
      <c r="H307" s="80" t="s">
        <v>338</v>
      </c>
      <c r="I307" s="73" t="str">
        <f t="shared" si="9"/>
        <v>東近江小</v>
      </c>
      <c r="J307" s="1"/>
      <c r="K307" s="1"/>
      <c r="L307" s="1"/>
      <c r="M307" s="1"/>
      <c r="N307" s="1"/>
      <c r="O307" s="1"/>
    </row>
    <row r="308" spans="1:15" ht="17.25" x14ac:dyDescent="0.2">
      <c r="A308" s="79">
        <v>13</v>
      </c>
      <c r="B308" s="79">
        <v>1</v>
      </c>
      <c r="C308" s="79">
        <v>15</v>
      </c>
      <c r="D308" s="71">
        <f t="shared" si="8"/>
        <v>13115</v>
      </c>
      <c r="E308" s="80">
        <v>300500</v>
      </c>
      <c r="F308" s="80" t="s">
        <v>399</v>
      </c>
      <c r="G308" s="81" t="s">
        <v>247</v>
      </c>
      <c r="H308" s="80" t="s">
        <v>338</v>
      </c>
      <c r="I308" s="73" t="str">
        <f t="shared" si="9"/>
        <v>東近江小</v>
      </c>
      <c r="J308" s="1"/>
      <c r="K308" s="1"/>
      <c r="L308" s="1"/>
      <c r="M308" s="1"/>
      <c r="N308" s="1"/>
      <c r="O308" s="1"/>
    </row>
    <row r="309" spans="1:15" ht="17.25" x14ac:dyDescent="0.2">
      <c r="A309" s="79">
        <v>13</v>
      </c>
      <c r="B309" s="79">
        <v>1</v>
      </c>
      <c r="C309" s="79">
        <v>16</v>
      </c>
      <c r="D309" s="71">
        <f t="shared" si="8"/>
        <v>13116</v>
      </c>
      <c r="E309" s="80">
        <v>320100</v>
      </c>
      <c r="F309" s="80" t="s">
        <v>399</v>
      </c>
      <c r="G309" s="81" t="s">
        <v>248</v>
      </c>
      <c r="H309" s="80" t="s">
        <v>338</v>
      </c>
      <c r="I309" s="73" t="str">
        <f t="shared" si="9"/>
        <v>東近江小</v>
      </c>
      <c r="J309" s="1"/>
      <c r="K309" s="1"/>
      <c r="L309" s="1"/>
      <c r="M309" s="1"/>
      <c r="N309" s="1"/>
      <c r="O309" s="1"/>
    </row>
    <row r="310" spans="1:15" ht="17.25" x14ac:dyDescent="0.2">
      <c r="A310" s="79">
        <v>13</v>
      </c>
      <c r="B310" s="79">
        <v>1</v>
      </c>
      <c r="C310" s="79">
        <v>17</v>
      </c>
      <c r="D310" s="71">
        <f t="shared" si="8"/>
        <v>13117</v>
      </c>
      <c r="E310" s="80">
        <v>320300</v>
      </c>
      <c r="F310" s="80" t="s">
        <v>399</v>
      </c>
      <c r="G310" s="81" t="s">
        <v>249</v>
      </c>
      <c r="H310" s="80" t="s">
        <v>338</v>
      </c>
      <c r="I310" s="73" t="str">
        <f t="shared" si="9"/>
        <v>東近江小</v>
      </c>
      <c r="J310" s="1"/>
      <c r="K310" s="1"/>
      <c r="L310" s="1"/>
      <c r="M310" s="1"/>
      <c r="N310" s="1"/>
      <c r="O310" s="1"/>
    </row>
    <row r="311" spans="1:15" ht="17.25" x14ac:dyDescent="0.2">
      <c r="A311" s="79">
        <v>13</v>
      </c>
      <c r="B311" s="79">
        <v>1</v>
      </c>
      <c r="C311" s="79">
        <v>18</v>
      </c>
      <c r="D311" s="71">
        <f t="shared" si="8"/>
        <v>13118</v>
      </c>
      <c r="E311" s="80">
        <v>320600</v>
      </c>
      <c r="F311" s="80" t="s">
        <v>399</v>
      </c>
      <c r="G311" s="81" t="s">
        <v>250</v>
      </c>
      <c r="H311" s="80" t="s">
        <v>338</v>
      </c>
      <c r="I311" s="73" t="str">
        <f t="shared" si="9"/>
        <v>東近江小</v>
      </c>
      <c r="J311" s="1"/>
      <c r="K311" s="1"/>
      <c r="L311" s="1"/>
      <c r="M311" s="1"/>
      <c r="N311" s="1"/>
      <c r="O311" s="1"/>
    </row>
    <row r="312" spans="1:15" ht="17.25" x14ac:dyDescent="0.2">
      <c r="A312" s="79">
        <v>13</v>
      </c>
      <c r="B312" s="79">
        <v>1</v>
      </c>
      <c r="C312" s="79">
        <v>19</v>
      </c>
      <c r="D312" s="71">
        <f t="shared" si="8"/>
        <v>13119</v>
      </c>
      <c r="E312" s="80">
        <v>320700</v>
      </c>
      <c r="F312" s="80" t="s">
        <v>399</v>
      </c>
      <c r="G312" s="81" t="s">
        <v>251</v>
      </c>
      <c r="H312" s="80" t="s">
        <v>338</v>
      </c>
      <c r="I312" s="73" t="str">
        <f t="shared" si="9"/>
        <v>東近江小</v>
      </c>
      <c r="J312" s="1"/>
      <c r="K312" s="1"/>
      <c r="L312" s="1"/>
      <c r="M312" s="1"/>
      <c r="N312" s="1"/>
      <c r="O312" s="1"/>
    </row>
    <row r="313" spans="1:15" ht="17.25" x14ac:dyDescent="0.2">
      <c r="A313" s="79">
        <v>13</v>
      </c>
      <c r="B313" s="79">
        <v>1</v>
      </c>
      <c r="C313" s="79">
        <v>20</v>
      </c>
      <c r="D313" s="71">
        <f t="shared" si="8"/>
        <v>13120</v>
      </c>
      <c r="E313" s="80">
        <v>320800</v>
      </c>
      <c r="F313" s="80" t="s">
        <v>399</v>
      </c>
      <c r="G313" s="81" t="s">
        <v>252</v>
      </c>
      <c r="H313" s="80" t="s">
        <v>338</v>
      </c>
      <c r="I313" s="73" t="str">
        <f t="shared" si="9"/>
        <v>東近江小</v>
      </c>
      <c r="J313" s="1"/>
      <c r="K313" s="1"/>
      <c r="L313" s="1"/>
      <c r="M313" s="1"/>
      <c r="N313" s="1"/>
      <c r="O313" s="1"/>
    </row>
    <row r="314" spans="1:15" ht="17.25" x14ac:dyDescent="0.2">
      <c r="A314" s="79">
        <v>13</v>
      </c>
      <c r="B314" s="79">
        <v>1</v>
      </c>
      <c r="C314" s="79">
        <v>21</v>
      </c>
      <c r="D314" s="71">
        <f t="shared" si="8"/>
        <v>13121</v>
      </c>
      <c r="E314" s="80">
        <v>320900</v>
      </c>
      <c r="F314" s="80" t="s">
        <v>399</v>
      </c>
      <c r="G314" s="81" t="s">
        <v>253</v>
      </c>
      <c r="H314" s="80" t="s">
        <v>338</v>
      </c>
      <c r="I314" s="73" t="str">
        <f t="shared" si="9"/>
        <v>東近江小</v>
      </c>
      <c r="J314" s="1"/>
      <c r="K314" s="1"/>
      <c r="L314" s="1"/>
      <c r="M314" s="1"/>
      <c r="N314" s="1"/>
      <c r="O314" s="1"/>
    </row>
    <row r="315" spans="1:15" ht="17.25" x14ac:dyDescent="0.2">
      <c r="A315" s="79">
        <v>13</v>
      </c>
      <c r="B315" s="79">
        <v>1</v>
      </c>
      <c r="C315" s="79">
        <v>22</v>
      </c>
      <c r="D315" s="71">
        <f t="shared" si="8"/>
        <v>13122</v>
      </c>
      <c r="E315" s="80">
        <v>321000</v>
      </c>
      <c r="F315" s="80" t="s">
        <v>399</v>
      </c>
      <c r="G315" s="81" t="s">
        <v>254</v>
      </c>
      <c r="H315" s="80" t="s">
        <v>338</v>
      </c>
      <c r="I315" s="73" t="str">
        <f t="shared" si="9"/>
        <v>東近江小</v>
      </c>
      <c r="J315" s="1"/>
      <c r="K315" s="1"/>
      <c r="L315" s="1"/>
      <c r="M315" s="1"/>
      <c r="N315" s="1"/>
      <c r="O315" s="1"/>
    </row>
    <row r="316" spans="1:15" ht="17.25" x14ac:dyDescent="0.2">
      <c r="A316" s="79">
        <v>13</v>
      </c>
      <c r="B316" s="79">
        <v>2</v>
      </c>
      <c r="C316" s="79">
        <v>1</v>
      </c>
      <c r="D316" s="71">
        <f t="shared" si="8"/>
        <v>13201</v>
      </c>
      <c r="E316" s="83">
        <v>240700</v>
      </c>
      <c r="F316" s="83" t="s">
        <v>399</v>
      </c>
      <c r="G316" s="84" t="s">
        <v>255</v>
      </c>
      <c r="H316" s="80" t="s">
        <v>339</v>
      </c>
      <c r="I316" s="73" t="str">
        <f t="shared" si="9"/>
        <v>東近江中</v>
      </c>
      <c r="J316" s="1"/>
      <c r="K316" s="1"/>
      <c r="L316" s="1"/>
      <c r="M316" s="1"/>
      <c r="N316" s="1"/>
      <c r="O316" s="1"/>
    </row>
    <row r="317" spans="1:15" ht="17.25" x14ac:dyDescent="0.2">
      <c r="A317" s="79">
        <v>13</v>
      </c>
      <c r="B317" s="79">
        <v>2</v>
      </c>
      <c r="C317" s="79">
        <v>2</v>
      </c>
      <c r="D317" s="71">
        <f t="shared" si="8"/>
        <v>13202</v>
      </c>
      <c r="E317" s="83">
        <v>240800</v>
      </c>
      <c r="F317" s="83" t="s">
        <v>399</v>
      </c>
      <c r="G317" s="84" t="s">
        <v>256</v>
      </c>
      <c r="H317" s="80" t="s">
        <v>339</v>
      </c>
      <c r="I317" s="73" t="str">
        <f t="shared" si="9"/>
        <v>東近江中</v>
      </c>
      <c r="J317" s="1"/>
      <c r="K317" s="1"/>
      <c r="L317" s="1"/>
      <c r="M317" s="1"/>
      <c r="N317" s="1"/>
      <c r="O317" s="1"/>
    </row>
    <row r="318" spans="1:15" ht="17.25" x14ac:dyDescent="0.2">
      <c r="A318" s="79">
        <v>13</v>
      </c>
      <c r="B318" s="79">
        <v>2</v>
      </c>
      <c r="C318" s="79">
        <v>3</v>
      </c>
      <c r="D318" s="71">
        <f t="shared" si="8"/>
        <v>13203</v>
      </c>
      <c r="E318" s="83">
        <v>240900</v>
      </c>
      <c r="F318" s="83" t="s">
        <v>399</v>
      </c>
      <c r="G318" s="84" t="s">
        <v>257</v>
      </c>
      <c r="H318" s="80" t="s">
        <v>339</v>
      </c>
      <c r="I318" s="73" t="str">
        <f t="shared" si="9"/>
        <v>東近江中</v>
      </c>
      <c r="J318" s="1"/>
      <c r="K318" s="1"/>
      <c r="L318" s="1"/>
      <c r="M318" s="1"/>
      <c r="N318" s="1"/>
      <c r="O318" s="1"/>
    </row>
    <row r="319" spans="1:15" ht="17.25" x14ac:dyDescent="0.2">
      <c r="A319" s="79">
        <v>13</v>
      </c>
      <c r="B319" s="79">
        <v>2</v>
      </c>
      <c r="C319" s="79">
        <v>4</v>
      </c>
      <c r="D319" s="71">
        <f t="shared" si="8"/>
        <v>13204</v>
      </c>
      <c r="E319" s="83">
        <v>241300</v>
      </c>
      <c r="F319" s="83" t="s">
        <v>399</v>
      </c>
      <c r="G319" s="84" t="s">
        <v>374</v>
      </c>
      <c r="H319" s="80" t="s">
        <v>339</v>
      </c>
      <c r="I319" s="73" t="str">
        <f t="shared" si="9"/>
        <v>東近江中</v>
      </c>
      <c r="J319" s="1"/>
      <c r="K319" s="1"/>
      <c r="L319" s="1"/>
      <c r="M319" s="1"/>
      <c r="N319" s="1"/>
      <c r="O319" s="1"/>
    </row>
    <row r="320" spans="1:15" ht="17.25" x14ac:dyDescent="0.2">
      <c r="A320" s="79">
        <v>13</v>
      </c>
      <c r="B320" s="79">
        <v>2</v>
      </c>
      <c r="C320" s="79">
        <v>5</v>
      </c>
      <c r="D320" s="71">
        <f t="shared" si="8"/>
        <v>13205</v>
      </c>
      <c r="E320" s="83">
        <v>261300</v>
      </c>
      <c r="F320" s="83" t="s">
        <v>399</v>
      </c>
      <c r="G320" s="84" t="s">
        <v>258</v>
      </c>
      <c r="H320" s="80" t="s">
        <v>339</v>
      </c>
      <c r="I320" s="73" t="str">
        <f t="shared" si="9"/>
        <v>東近江中</v>
      </c>
      <c r="J320" s="1"/>
      <c r="K320" s="1"/>
      <c r="L320" s="1"/>
      <c r="M320" s="1"/>
      <c r="N320" s="1"/>
      <c r="O320" s="1"/>
    </row>
    <row r="321" spans="1:15" ht="17.25" x14ac:dyDescent="0.2">
      <c r="A321" s="79">
        <v>13</v>
      </c>
      <c r="B321" s="79">
        <v>2</v>
      </c>
      <c r="C321" s="79">
        <v>6</v>
      </c>
      <c r="D321" s="71">
        <f t="shared" si="8"/>
        <v>13206</v>
      </c>
      <c r="E321" s="83">
        <v>301000</v>
      </c>
      <c r="F321" s="83" t="s">
        <v>399</v>
      </c>
      <c r="G321" s="84" t="s">
        <v>259</v>
      </c>
      <c r="H321" s="80" t="s">
        <v>339</v>
      </c>
      <c r="I321" s="73" t="str">
        <f t="shared" si="9"/>
        <v>東近江中</v>
      </c>
      <c r="J321" s="1"/>
      <c r="K321" s="1"/>
      <c r="L321" s="1"/>
      <c r="M321" s="1"/>
      <c r="N321" s="1"/>
      <c r="O321" s="1"/>
    </row>
    <row r="322" spans="1:15" ht="17.25" x14ac:dyDescent="0.2">
      <c r="A322" s="79">
        <v>13</v>
      </c>
      <c r="B322" s="79">
        <v>2</v>
      </c>
      <c r="C322" s="79">
        <v>7</v>
      </c>
      <c r="D322" s="71">
        <f t="shared" ref="D322:D385" si="10">A322*1000+B322*100+C322</f>
        <v>13207</v>
      </c>
      <c r="E322" s="83">
        <v>301100</v>
      </c>
      <c r="F322" s="83" t="s">
        <v>399</v>
      </c>
      <c r="G322" s="84" t="s">
        <v>260</v>
      </c>
      <c r="H322" s="80" t="s">
        <v>339</v>
      </c>
      <c r="I322" s="73" t="str">
        <f t="shared" ref="I322:I385" si="11">F322&amp;H322</f>
        <v>東近江中</v>
      </c>
      <c r="J322" s="1"/>
      <c r="K322" s="1"/>
      <c r="L322" s="1"/>
      <c r="M322" s="1"/>
      <c r="N322" s="1"/>
      <c r="O322" s="1"/>
    </row>
    <row r="323" spans="1:15" ht="17.25" x14ac:dyDescent="0.2">
      <c r="A323" s="79">
        <v>13</v>
      </c>
      <c r="B323" s="79">
        <v>2</v>
      </c>
      <c r="C323" s="79">
        <v>8</v>
      </c>
      <c r="D323" s="71">
        <f t="shared" si="10"/>
        <v>13208</v>
      </c>
      <c r="E323" s="83">
        <v>321400</v>
      </c>
      <c r="F323" s="83" t="s">
        <v>399</v>
      </c>
      <c r="G323" s="84" t="s">
        <v>250</v>
      </c>
      <c r="H323" s="80" t="s">
        <v>339</v>
      </c>
      <c r="I323" s="73" t="str">
        <f t="shared" si="11"/>
        <v>東近江中</v>
      </c>
      <c r="J323" s="1"/>
      <c r="K323" s="1"/>
      <c r="L323" s="1"/>
      <c r="M323" s="1"/>
      <c r="N323" s="1"/>
      <c r="O323" s="1"/>
    </row>
    <row r="324" spans="1:15" ht="17.25" x14ac:dyDescent="0.2">
      <c r="A324" s="79">
        <v>13</v>
      </c>
      <c r="B324" s="79">
        <v>2</v>
      </c>
      <c r="C324" s="79">
        <v>9</v>
      </c>
      <c r="D324" s="71">
        <f t="shared" si="10"/>
        <v>13209</v>
      </c>
      <c r="E324" s="83">
        <v>321500</v>
      </c>
      <c r="F324" s="83" t="s">
        <v>399</v>
      </c>
      <c r="G324" s="84" t="s">
        <v>177</v>
      </c>
      <c r="H324" s="80" t="s">
        <v>339</v>
      </c>
      <c r="I324" s="73" t="str">
        <f t="shared" si="11"/>
        <v>東近江中</v>
      </c>
      <c r="J324" s="1"/>
      <c r="K324" s="1"/>
      <c r="L324" s="1"/>
      <c r="M324" s="1"/>
      <c r="N324" s="1"/>
      <c r="O324" s="1"/>
    </row>
    <row r="325" spans="1:15" ht="17.25" x14ac:dyDescent="0.2">
      <c r="A325" s="79">
        <v>13</v>
      </c>
      <c r="B325" s="79">
        <v>2</v>
      </c>
      <c r="C325" s="79">
        <v>10</v>
      </c>
      <c r="D325" s="71">
        <f t="shared" si="10"/>
        <v>13210</v>
      </c>
      <c r="E325" s="83">
        <v>321700</v>
      </c>
      <c r="F325" s="83" t="s">
        <v>399</v>
      </c>
      <c r="G325" s="84" t="s">
        <v>375</v>
      </c>
      <c r="H325" s="80" t="s">
        <v>339</v>
      </c>
      <c r="I325" s="73" t="str">
        <f t="shared" si="11"/>
        <v>東近江中</v>
      </c>
      <c r="J325" s="1"/>
      <c r="K325" s="1"/>
      <c r="L325" s="1"/>
      <c r="M325" s="1"/>
      <c r="N325" s="1"/>
      <c r="O325" s="1"/>
    </row>
    <row r="326" spans="1:15" ht="17.25" x14ac:dyDescent="0.2">
      <c r="A326" s="79">
        <v>14</v>
      </c>
      <c r="B326" s="79">
        <v>1</v>
      </c>
      <c r="C326" s="79">
        <v>1</v>
      </c>
      <c r="D326" s="71">
        <f t="shared" si="10"/>
        <v>14101</v>
      </c>
      <c r="E326" s="80">
        <v>380100</v>
      </c>
      <c r="F326" s="80" t="s">
        <v>401</v>
      </c>
      <c r="G326" s="81" t="s">
        <v>262</v>
      </c>
      <c r="H326" s="80" t="s">
        <v>338</v>
      </c>
      <c r="I326" s="73" t="str">
        <f t="shared" si="11"/>
        <v>彦根小</v>
      </c>
      <c r="J326" s="1"/>
      <c r="K326" s="1"/>
      <c r="L326" s="1"/>
      <c r="M326" s="1"/>
      <c r="N326" s="1"/>
      <c r="O326" s="1"/>
    </row>
    <row r="327" spans="1:15" ht="17.25" x14ac:dyDescent="0.2">
      <c r="A327" s="79">
        <v>14</v>
      </c>
      <c r="B327" s="79">
        <v>1</v>
      </c>
      <c r="C327" s="79">
        <v>2</v>
      </c>
      <c r="D327" s="71">
        <f t="shared" si="10"/>
        <v>14102</v>
      </c>
      <c r="E327" s="80">
        <v>380200</v>
      </c>
      <c r="F327" s="80" t="s">
        <v>401</v>
      </c>
      <c r="G327" s="81" t="s">
        <v>263</v>
      </c>
      <c r="H327" s="80" t="s">
        <v>338</v>
      </c>
      <c r="I327" s="73" t="str">
        <f t="shared" si="11"/>
        <v>彦根小</v>
      </c>
      <c r="J327" s="1"/>
      <c r="K327" s="1"/>
      <c r="L327" s="1"/>
      <c r="M327" s="1"/>
      <c r="N327" s="1"/>
      <c r="O327" s="1"/>
    </row>
    <row r="328" spans="1:15" ht="17.25" x14ac:dyDescent="0.2">
      <c r="A328" s="79">
        <v>14</v>
      </c>
      <c r="B328" s="79">
        <v>1</v>
      </c>
      <c r="C328" s="79">
        <v>3</v>
      </c>
      <c r="D328" s="71">
        <f t="shared" si="10"/>
        <v>14103</v>
      </c>
      <c r="E328" s="80">
        <v>380300</v>
      </c>
      <c r="F328" s="80" t="s">
        <v>401</v>
      </c>
      <c r="G328" s="81" t="s">
        <v>264</v>
      </c>
      <c r="H328" s="80" t="s">
        <v>338</v>
      </c>
      <c r="I328" s="73" t="str">
        <f t="shared" si="11"/>
        <v>彦根小</v>
      </c>
      <c r="J328" s="1"/>
      <c r="K328" s="1"/>
      <c r="L328" s="1"/>
      <c r="M328" s="1"/>
      <c r="N328" s="1"/>
      <c r="O328" s="1"/>
    </row>
    <row r="329" spans="1:15" ht="17.25" x14ac:dyDescent="0.2">
      <c r="A329" s="79">
        <v>14</v>
      </c>
      <c r="B329" s="79">
        <v>1</v>
      </c>
      <c r="C329" s="79">
        <v>4</v>
      </c>
      <c r="D329" s="71">
        <f t="shared" si="10"/>
        <v>14104</v>
      </c>
      <c r="E329" s="80">
        <v>380400</v>
      </c>
      <c r="F329" s="80" t="s">
        <v>401</v>
      </c>
      <c r="G329" s="81" t="s">
        <v>265</v>
      </c>
      <c r="H329" s="80" t="s">
        <v>338</v>
      </c>
      <c r="I329" s="73" t="str">
        <f t="shared" si="11"/>
        <v>彦根小</v>
      </c>
      <c r="J329" s="1"/>
      <c r="K329" s="1"/>
      <c r="L329" s="1"/>
      <c r="M329" s="1"/>
      <c r="N329" s="1"/>
      <c r="O329" s="1"/>
    </row>
    <row r="330" spans="1:15" ht="17.25" x14ac:dyDescent="0.2">
      <c r="A330" s="79">
        <v>14</v>
      </c>
      <c r="B330" s="79">
        <v>1</v>
      </c>
      <c r="C330" s="79">
        <v>5</v>
      </c>
      <c r="D330" s="71">
        <f t="shared" si="10"/>
        <v>14105</v>
      </c>
      <c r="E330" s="80">
        <v>380500</v>
      </c>
      <c r="F330" s="80" t="s">
        <v>401</v>
      </c>
      <c r="G330" s="81" t="s">
        <v>266</v>
      </c>
      <c r="H330" s="80" t="s">
        <v>338</v>
      </c>
      <c r="I330" s="73" t="str">
        <f t="shared" si="11"/>
        <v>彦根小</v>
      </c>
      <c r="J330" s="1"/>
      <c r="K330" s="1"/>
      <c r="L330" s="1"/>
      <c r="M330" s="1"/>
      <c r="N330" s="1"/>
      <c r="O330" s="1"/>
    </row>
    <row r="331" spans="1:15" ht="17.25" x14ac:dyDescent="0.2">
      <c r="A331" s="79">
        <v>14</v>
      </c>
      <c r="B331" s="79">
        <v>1</v>
      </c>
      <c r="C331" s="79">
        <v>6</v>
      </c>
      <c r="D331" s="71">
        <f t="shared" si="10"/>
        <v>14106</v>
      </c>
      <c r="E331" s="80">
        <v>380600</v>
      </c>
      <c r="F331" s="80" t="s">
        <v>401</v>
      </c>
      <c r="G331" s="81" t="s">
        <v>267</v>
      </c>
      <c r="H331" s="80" t="s">
        <v>338</v>
      </c>
      <c r="I331" s="73" t="str">
        <f t="shared" si="11"/>
        <v>彦根小</v>
      </c>
      <c r="J331" s="1"/>
      <c r="K331" s="1"/>
      <c r="L331" s="1"/>
      <c r="M331" s="1"/>
      <c r="N331" s="1"/>
      <c r="O331" s="1"/>
    </row>
    <row r="332" spans="1:15" ht="17.25" x14ac:dyDescent="0.2">
      <c r="A332" s="79">
        <v>14</v>
      </c>
      <c r="B332" s="79">
        <v>1</v>
      </c>
      <c r="C332" s="79">
        <v>7</v>
      </c>
      <c r="D332" s="71">
        <f t="shared" si="10"/>
        <v>14107</v>
      </c>
      <c r="E332" s="80">
        <v>380700</v>
      </c>
      <c r="F332" s="80" t="s">
        <v>401</v>
      </c>
      <c r="G332" s="81" t="s">
        <v>268</v>
      </c>
      <c r="H332" s="80" t="s">
        <v>338</v>
      </c>
      <c r="I332" s="73" t="str">
        <f t="shared" si="11"/>
        <v>彦根小</v>
      </c>
      <c r="J332" s="1"/>
      <c r="K332" s="1"/>
      <c r="L332" s="1"/>
      <c r="M332" s="1"/>
      <c r="N332" s="1"/>
      <c r="O332" s="1"/>
    </row>
    <row r="333" spans="1:15" ht="17.25" x14ac:dyDescent="0.2">
      <c r="A333" s="79">
        <v>14</v>
      </c>
      <c r="B333" s="79">
        <v>1</v>
      </c>
      <c r="C333" s="79">
        <v>8</v>
      </c>
      <c r="D333" s="71">
        <f t="shared" si="10"/>
        <v>14108</v>
      </c>
      <c r="E333" s="80">
        <v>380800</v>
      </c>
      <c r="F333" s="80" t="s">
        <v>401</v>
      </c>
      <c r="G333" s="81" t="s">
        <v>269</v>
      </c>
      <c r="H333" s="80" t="s">
        <v>338</v>
      </c>
      <c r="I333" s="73" t="str">
        <f t="shared" si="11"/>
        <v>彦根小</v>
      </c>
      <c r="J333" s="1"/>
      <c r="K333" s="1"/>
      <c r="L333" s="1"/>
      <c r="M333" s="1"/>
      <c r="N333" s="1"/>
      <c r="O333" s="1"/>
    </row>
    <row r="334" spans="1:15" ht="17.25" x14ac:dyDescent="0.2">
      <c r="A334" s="79">
        <v>14</v>
      </c>
      <c r="B334" s="79">
        <v>1</v>
      </c>
      <c r="C334" s="79">
        <v>9</v>
      </c>
      <c r="D334" s="71">
        <f t="shared" si="10"/>
        <v>14109</v>
      </c>
      <c r="E334" s="80">
        <v>380900</v>
      </c>
      <c r="F334" s="80" t="s">
        <v>401</v>
      </c>
      <c r="G334" s="81" t="s">
        <v>270</v>
      </c>
      <c r="H334" s="80" t="s">
        <v>338</v>
      </c>
      <c r="I334" s="73" t="str">
        <f t="shared" si="11"/>
        <v>彦根小</v>
      </c>
      <c r="J334" s="1"/>
      <c r="K334" s="1"/>
      <c r="L334" s="1"/>
      <c r="M334" s="1"/>
      <c r="N334" s="1"/>
      <c r="O334" s="1"/>
    </row>
    <row r="335" spans="1:15" ht="17.25" x14ac:dyDescent="0.2">
      <c r="A335" s="79">
        <v>14</v>
      </c>
      <c r="B335" s="79">
        <v>1</v>
      </c>
      <c r="C335" s="79">
        <v>10</v>
      </c>
      <c r="D335" s="71">
        <f t="shared" si="10"/>
        <v>14110</v>
      </c>
      <c r="E335" s="80">
        <v>381000</v>
      </c>
      <c r="F335" s="80" t="s">
        <v>401</v>
      </c>
      <c r="G335" s="81" t="s">
        <v>271</v>
      </c>
      <c r="H335" s="80" t="s">
        <v>338</v>
      </c>
      <c r="I335" s="73" t="str">
        <f t="shared" si="11"/>
        <v>彦根小</v>
      </c>
      <c r="J335" s="1"/>
      <c r="K335" s="1"/>
      <c r="L335" s="1"/>
      <c r="M335" s="1"/>
      <c r="N335" s="1"/>
      <c r="O335" s="1"/>
    </row>
    <row r="336" spans="1:15" ht="17.25" x14ac:dyDescent="0.2">
      <c r="A336" s="79">
        <v>14</v>
      </c>
      <c r="B336" s="79">
        <v>1</v>
      </c>
      <c r="C336" s="79">
        <v>11</v>
      </c>
      <c r="D336" s="71">
        <f t="shared" si="10"/>
        <v>14111</v>
      </c>
      <c r="E336" s="80">
        <v>381100</v>
      </c>
      <c r="F336" s="80" t="s">
        <v>401</v>
      </c>
      <c r="G336" s="81" t="s">
        <v>180</v>
      </c>
      <c r="H336" s="80" t="s">
        <v>338</v>
      </c>
      <c r="I336" s="73" t="str">
        <f t="shared" si="11"/>
        <v>彦根小</v>
      </c>
      <c r="J336" s="1"/>
      <c r="K336" s="1"/>
      <c r="L336" s="1"/>
      <c r="M336" s="1"/>
      <c r="N336" s="1"/>
      <c r="O336" s="1"/>
    </row>
    <row r="337" spans="1:15" ht="17.25" x14ac:dyDescent="0.2">
      <c r="A337" s="79">
        <v>14</v>
      </c>
      <c r="B337" s="79">
        <v>1</v>
      </c>
      <c r="C337" s="79">
        <v>12</v>
      </c>
      <c r="D337" s="71">
        <f t="shared" si="10"/>
        <v>14112</v>
      </c>
      <c r="E337" s="80">
        <v>381200</v>
      </c>
      <c r="F337" s="80" t="s">
        <v>401</v>
      </c>
      <c r="G337" s="81" t="s">
        <v>272</v>
      </c>
      <c r="H337" s="80" t="s">
        <v>338</v>
      </c>
      <c r="I337" s="73" t="str">
        <f t="shared" si="11"/>
        <v>彦根小</v>
      </c>
      <c r="J337" s="1"/>
      <c r="K337" s="1"/>
      <c r="L337" s="1"/>
      <c r="M337" s="1"/>
      <c r="N337" s="1"/>
      <c r="O337" s="1"/>
    </row>
    <row r="338" spans="1:15" ht="17.25" x14ac:dyDescent="0.2">
      <c r="A338" s="79">
        <v>14</v>
      </c>
      <c r="B338" s="79">
        <v>1</v>
      </c>
      <c r="C338" s="79">
        <v>13</v>
      </c>
      <c r="D338" s="71">
        <f t="shared" si="10"/>
        <v>14113</v>
      </c>
      <c r="E338" s="80">
        <v>381300</v>
      </c>
      <c r="F338" s="80" t="s">
        <v>401</v>
      </c>
      <c r="G338" s="81" t="s">
        <v>273</v>
      </c>
      <c r="H338" s="80" t="s">
        <v>338</v>
      </c>
      <c r="I338" s="73" t="str">
        <f t="shared" si="11"/>
        <v>彦根小</v>
      </c>
      <c r="J338" s="1"/>
      <c r="K338" s="1"/>
      <c r="L338" s="1"/>
      <c r="M338" s="1"/>
      <c r="N338" s="1"/>
      <c r="O338" s="1"/>
    </row>
    <row r="339" spans="1:15" ht="17.25" x14ac:dyDescent="0.2">
      <c r="A339" s="79">
        <v>14</v>
      </c>
      <c r="B339" s="79">
        <v>1</v>
      </c>
      <c r="C339" s="79">
        <v>14</v>
      </c>
      <c r="D339" s="71">
        <f t="shared" si="10"/>
        <v>14114</v>
      </c>
      <c r="E339" s="80">
        <v>381400</v>
      </c>
      <c r="F339" s="80" t="s">
        <v>401</v>
      </c>
      <c r="G339" s="81" t="s">
        <v>274</v>
      </c>
      <c r="H339" s="80" t="s">
        <v>338</v>
      </c>
      <c r="I339" s="73" t="str">
        <f t="shared" si="11"/>
        <v>彦根小</v>
      </c>
      <c r="J339" s="1"/>
      <c r="K339" s="1"/>
      <c r="L339" s="1"/>
      <c r="M339" s="1"/>
      <c r="N339" s="1"/>
      <c r="O339" s="1"/>
    </row>
    <row r="340" spans="1:15" ht="17.25" x14ac:dyDescent="0.2">
      <c r="A340" s="79">
        <v>14</v>
      </c>
      <c r="B340" s="79">
        <v>1</v>
      </c>
      <c r="C340" s="79">
        <v>15</v>
      </c>
      <c r="D340" s="71">
        <f t="shared" si="10"/>
        <v>14115</v>
      </c>
      <c r="E340" s="80">
        <v>381500</v>
      </c>
      <c r="F340" s="80" t="s">
        <v>401</v>
      </c>
      <c r="G340" s="81" t="s">
        <v>275</v>
      </c>
      <c r="H340" s="80" t="s">
        <v>338</v>
      </c>
      <c r="I340" s="73" t="str">
        <f t="shared" si="11"/>
        <v>彦根小</v>
      </c>
      <c r="J340" s="1"/>
      <c r="K340" s="1"/>
      <c r="L340" s="1"/>
      <c r="M340" s="1"/>
      <c r="N340" s="1"/>
      <c r="O340" s="1"/>
    </row>
    <row r="341" spans="1:15" ht="17.25" x14ac:dyDescent="0.2">
      <c r="A341" s="79">
        <v>14</v>
      </c>
      <c r="B341" s="79">
        <v>1</v>
      </c>
      <c r="C341" s="79">
        <v>16</v>
      </c>
      <c r="D341" s="71">
        <f t="shared" si="10"/>
        <v>14116</v>
      </c>
      <c r="E341" s="80">
        <v>381600</v>
      </c>
      <c r="F341" s="80" t="s">
        <v>401</v>
      </c>
      <c r="G341" s="81" t="s">
        <v>276</v>
      </c>
      <c r="H341" s="80" t="s">
        <v>338</v>
      </c>
      <c r="I341" s="73" t="str">
        <f t="shared" si="11"/>
        <v>彦根小</v>
      </c>
      <c r="J341" s="1"/>
      <c r="K341" s="1"/>
      <c r="L341" s="1"/>
      <c r="M341" s="1"/>
      <c r="N341" s="1"/>
      <c r="O341" s="1"/>
    </row>
    <row r="342" spans="1:15" ht="17.25" x14ac:dyDescent="0.2">
      <c r="A342" s="79">
        <v>14</v>
      </c>
      <c r="B342" s="79">
        <v>1</v>
      </c>
      <c r="C342" s="79">
        <v>17</v>
      </c>
      <c r="D342" s="71">
        <f t="shared" si="10"/>
        <v>14117</v>
      </c>
      <c r="E342" s="80">
        <v>383300</v>
      </c>
      <c r="F342" s="80" t="s">
        <v>401</v>
      </c>
      <c r="G342" s="81" t="s">
        <v>277</v>
      </c>
      <c r="H342" s="80" t="s">
        <v>338</v>
      </c>
      <c r="I342" s="73" t="str">
        <f t="shared" si="11"/>
        <v>彦根小</v>
      </c>
      <c r="J342" s="1"/>
      <c r="K342" s="1"/>
      <c r="L342" s="1"/>
      <c r="M342" s="1"/>
      <c r="N342" s="1"/>
      <c r="O342" s="1"/>
    </row>
    <row r="343" spans="1:15" ht="17.25" x14ac:dyDescent="0.2">
      <c r="A343" s="79">
        <v>14</v>
      </c>
      <c r="B343" s="79">
        <v>2</v>
      </c>
      <c r="C343" s="79">
        <v>1</v>
      </c>
      <c r="D343" s="71">
        <f t="shared" si="10"/>
        <v>14201</v>
      </c>
      <c r="E343" s="83">
        <v>381700</v>
      </c>
      <c r="F343" s="83" t="s">
        <v>401</v>
      </c>
      <c r="G343" s="84" t="s">
        <v>376</v>
      </c>
      <c r="H343" s="80" t="s">
        <v>339</v>
      </c>
      <c r="I343" s="73" t="str">
        <f t="shared" si="11"/>
        <v>彦根中</v>
      </c>
      <c r="J343" s="1"/>
      <c r="K343" s="1"/>
      <c r="L343" s="1"/>
      <c r="M343" s="1"/>
      <c r="N343" s="1"/>
      <c r="O343" s="1"/>
    </row>
    <row r="344" spans="1:15" ht="17.25" x14ac:dyDescent="0.2">
      <c r="A344" s="79">
        <v>14</v>
      </c>
      <c r="B344" s="79">
        <v>2</v>
      </c>
      <c r="C344" s="79">
        <v>2</v>
      </c>
      <c r="D344" s="71">
        <f t="shared" si="10"/>
        <v>14202</v>
      </c>
      <c r="E344" s="83">
        <v>381800</v>
      </c>
      <c r="F344" s="83" t="s">
        <v>401</v>
      </c>
      <c r="G344" s="84" t="s">
        <v>377</v>
      </c>
      <c r="H344" s="80" t="s">
        <v>339</v>
      </c>
      <c r="I344" s="73" t="str">
        <f t="shared" si="11"/>
        <v>彦根中</v>
      </c>
      <c r="J344" s="1"/>
      <c r="K344" s="1"/>
      <c r="L344" s="1"/>
      <c r="M344" s="1"/>
      <c r="N344" s="1"/>
      <c r="O344" s="1"/>
    </row>
    <row r="345" spans="1:15" ht="17.25" x14ac:dyDescent="0.2">
      <c r="A345" s="79">
        <v>14</v>
      </c>
      <c r="B345" s="79">
        <v>2</v>
      </c>
      <c r="C345" s="79">
        <v>3</v>
      </c>
      <c r="D345" s="71">
        <f t="shared" si="10"/>
        <v>14203</v>
      </c>
      <c r="E345" s="83">
        <v>381900</v>
      </c>
      <c r="F345" s="83" t="s">
        <v>401</v>
      </c>
      <c r="G345" s="84" t="s">
        <v>378</v>
      </c>
      <c r="H345" s="80" t="s">
        <v>339</v>
      </c>
      <c r="I345" s="73" t="str">
        <f t="shared" si="11"/>
        <v>彦根中</v>
      </c>
      <c r="J345" s="1"/>
      <c r="K345" s="1"/>
      <c r="L345" s="1"/>
      <c r="M345" s="1"/>
      <c r="N345" s="1"/>
      <c r="O345" s="1"/>
    </row>
    <row r="346" spans="1:15" ht="17.25" x14ac:dyDescent="0.2">
      <c r="A346" s="79">
        <v>14</v>
      </c>
      <c r="B346" s="79">
        <v>2</v>
      </c>
      <c r="C346" s="79">
        <v>4</v>
      </c>
      <c r="D346" s="71">
        <f t="shared" si="10"/>
        <v>14204</v>
      </c>
      <c r="E346" s="83">
        <v>382000</v>
      </c>
      <c r="F346" s="83" t="s">
        <v>401</v>
      </c>
      <c r="G346" s="84" t="s">
        <v>379</v>
      </c>
      <c r="H346" s="80" t="s">
        <v>339</v>
      </c>
      <c r="I346" s="73" t="str">
        <f t="shared" si="11"/>
        <v>彦根中</v>
      </c>
      <c r="J346" s="1"/>
      <c r="K346" s="1"/>
      <c r="L346" s="1"/>
      <c r="M346" s="1"/>
      <c r="N346" s="1"/>
      <c r="O346" s="1"/>
    </row>
    <row r="347" spans="1:15" ht="17.25" x14ac:dyDescent="0.2">
      <c r="A347" s="79">
        <v>14</v>
      </c>
      <c r="B347" s="79">
        <v>2</v>
      </c>
      <c r="C347" s="79">
        <v>5</v>
      </c>
      <c r="D347" s="71">
        <f t="shared" si="10"/>
        <v>14205</v>
      </c>
      <c r="E347" s="83">
        <v>382100</v>
      </c>
      <c r="F347" s="83" t="s">
        <v>401</v>
      </c>
      <c r="G347" s="84" t="s">
        <v>271</v>
      </c>
      <c r="H347" s="80" t="s">
        <v>339</v>
      </c>
      <c r="I347" s="73" t="str">
        <f t="shared" si="11"/>
        <v>彦根中</v>
      </c>
      <c r="J347" s="1"/>
      <c r="K347" s="1"/>
      <c r="L347" s="1"/>
      <c r="M347" s="1"/>
      <c r="N347" s="1"/>
      <c r="O347" s="1"/>
    </row>
    <row r="348" spans="1:15" ht="17.25" x14ac:dyDescent="0.2">
      <c r="A348" s="79">
        <v>14</v>
      </c>
      <c r="B348" s="79">
        <v>2</v>
      </c>
      <c r="C348" s="79">
        <v>6</v>
      </c>
      <c r="D348" s="71">
        <f t="shared" si="10"/>
        <v>14206</v>
      </c>
      <c r="E348" s="83">
        <v>382200</v>
      </c>
      <c r="F348" s="83" t="s">
        <v>401</v>
      </c>
      <c r="G348" s="84" t="s">
        <v>278</v>
      </c>
      <c r="H348" s="80" t="s">
        <v>339</v>
      </c>
      <c r="I348" s="73" t="str">
        <f t="shared" si="11"/>
        <v>彦根中</v>
      </c>
      <c r="J348" s="1"/>
      <c r="K348" s="1"/>
      <c r="L348" s="1"/>
      <c r="M348" s="1"/>
      <c r="N348" s="1"/>
      <c r="O348" s="1"/>
    </row>
    <row r="349" spans="1:15" ht="17.25" x14ac:dyDescent="0.2">
      <c r="A349" s="79">
        <v>14</v>
      </c>
      <c r="B349" s="79">
        <v>2</v>
      </c>
      <c r="C349" s="79">
        <v>7</v>
      </c>
      <c r="D349" s="71">
        <f t="shared" si="10"/>
        <v>14207</v>
      </c>
      <c r="E349" s="83">
        <v>383100</v>
      </c>
      <c r="F349" s="83" t="s">
        <v>401</v>
      </c>
      <c r="G349" s="84" t="s">
        <v>279</v>
      </c>
      <c r="H349" s="80" t="s">
        <v>339</v>
      </c>
      <c r="I349" s="73" t="str">
        <f t="shared" si="11"/>
        <v>彦根中</v>
      </c>
      <c r="J349" s="1"/>
      <c r="K349" s="1"/>
      <c r="L349" s="1"/>
      <c r="M349" s="1"/>
      <c r="N349" s="1"/>
      <c r="O349" s="1"/>
    </row>
    <row r="350" spans="1:15" ht="17.25" x14ac:dyDescent="0.2">
      <c r="A350" s="79">
        <v>14</v>
      </c>
      <c r="B350" s="79">
        <v>2</v>
      </c>
      <c r="C350" s="79">
        <v>8</v>
      </c>
      <c r="D350" s="71">
        <f t="shared" si="10"/>
        <v>14208</v>
      </c>
      <c r="E350" s="83">
        <v>388000</v>
      </c>
      <c r="F350" s="83" t="s">
        <v>401</v>
      </c>
      <c r="G350" s="84" t="s">
        <v>380</v>
      </c>
      <c r="H350" s="80" t="s">
        <v>339</v>
      </c>
      <c r="I350" s="73" t="str">
        <f t="shared" si="11"/>
        <v>彦根中</v>
      </c>
      <c r="J350" s="1"/>
      <c r="K350" s="1"/>
      <c r="L350" s="1"/>
      <c r="M350" s="1"/>
      <c r="N350" s="1"/>
      <c r="O350" s="1"/>
    </row>
    <row r="351" spans="1:15" ht="17.25" x14ac:dyDescent="0.2">
      <c r="A351" s="79">
        <v>15</v>
      </c>
      <c r="B351" s="79">
        <v>1</v>
      </c>
      <c r="C351" s="79">
        <v>1</v>
      </c>
      <c r="D351" s="71">
        <f t="shared" si="10"/>
        <v>15101</v>
      </c>
      <c r="E351" s="80">
        <v>360100</v>
      </c>
      <c r="F351" s="80" t="s">
        <v>402</v>
      </c>
      <c r="G351" s="81" t="s">
        <v>281</v>
      </c>
      <c r="H351" s="80" t="s">
        <v>338</v>
      </c>
      <c r="I351" s="73" t="str">
        <f t="shared" si="11"/>
        <v>米原小</v>
      </c>
      <c r="J351" s="1"/>
      <c r="K351" s="1"/>
      <c r="L351" s="1"/>
      <c r="M351" s="1"/>
      <c r="N351" s="1"/>
      <c r="O351" s="1"/>
    </row>
    <row r="352" spans="1:15" ht="17.25" x14ac:dyDescent="0.2">
      <c r="A352" s="79">
        <v>15</v>
      </c>
      <c r="B352" s="79">
        <v>1</v>
      </c>
      <c r="C352" s="79">
        <v>2</v>
      </c>
      <c r="D352" s="71">
        <f t="shared" si="10"/>
        <v>15102</v>
      </c>
      <c r="E352" s="80">
        <v>360200</v>
      </c>
      <c r="F352" s="80" t="s">
        <v>402</v>
      </c>
      <c r="G352" s="81" t="s">
        <v>381</v>
      </c>
      <c r="H352" s="80" t="s">
        <v>338</v>
      </c>
      <c r="I352" s="73" t="str">
        <f t="shared" si="11"/>
        <v>米原小</v>
      </c>
      <c r="J352" s="1"/>
      <c r="K352" s="1"/>
      <c r="L352" s="1"/>
      <c r="M352" s="1"/>
      <c r="N352" s="1"/>
      <c r="O352" s="1"/>
    </row>
    <row r="353" spans="1:15" ht="17.25" x14ac:dyDescent="0.2">
      <c r="A353" s="79">
        <v>15</v>
      </c>
      <c r="B353" s="79">
        <v>1</v>
      </c>
      <c r="C353" s="79">
        <v>3</v>
      </c>
      <c r="D353" s="71">
        <f t="shared" si="10"/>
        <v>15103</v>
      </c>
      <c r="E353" s="80">
        <v>360400</v>
      </c>
      <c r="F353" s="80" t="s">
        <v>402</v>
      </c>
      <c r="G353" s="81" t="s">
        <v>138</v>
      </c>
      <c r="H353" s="80" t="s">
        <v>338</v>
      </c>
      <c r="I353" s="73" t="str">
        <f t="shared" si="11"/>
        <v>米原小</v>
      </c>
      <c r="J353" s="1"/>
      <c r="K353" s="1"/>
      <c r="L353" s="1"/>
      <c r="M353" s="1"/>
      <c r="N353" s="1"/>
      <c r="O353" s="1"/>
    </row>
    <row r="354" spans="1:15" ht="17.25" x14ac:dyDescent="0.2">
      <c r="A354" s="79">
        <v>15</v>
      </c>
      <c r="B354" s="79">
        <v>1</v>
      </c>
      <c r="C354" s="79">
        <v>4</v>
      </c>
      <c r="D354" s="71">
        <f t="shared" si="10"/>
        <v>15104</v>
      </c>
      <c r="E354" s="80">
        <v>360500</v>
      </c>
      <c r="F354" s="80" t="s">
        <v>402</v>
      </c>
      <c r="G354" s="81" t="s">
        <v>282</v>
      </c>
      <c r="H354" s="80" t="s">
        <v>338</v>
      </c>
      <c r="I354" s="73" t="str">
        <f t="shared" si="11"/>
        <v>米原小</v>
      </c>
      <c r="J354" s="1"/>
      <c r="K354" s="1"/>
      <c r="L354" s="1"/>
      <c r="M354" s="1"/>
      <c r="N354" s="1"/>
      <c r="O354" s="1"/>
    </row>
    <row r="355" spans="1:15" ht="17.25" x14ac:dyDescent="0.2">
      <c r="A355" s="79">
        <v>15</v>
      </c>
      <c r="B355" s="79">
        <v>1</v>
      </c>
      <c r="C355" s="79">
        <v>5</v>
      </c>
      <c r="D355" s="71">
        <f t="shared" si="10"/>
        <v>15105</v>
      </c>
      <c r="E355" s="80">
        <v>360700</v>
      </c>
      <c r="F355" s="80" t="s">
        <v>402</v>
      </c>
      <c r="G355" s="81" t="s">
        <v>179</v>
      </c>
      <c r="H355" s="80" t="s">
        <v>338</v>
      </c>
      <c r="I355" s="73" t="str">
        <f t="shared" si="11"/>
        <v>米原小</v>
      </c>
      <c r="J355" s="1"/>
      <c r="K355" s="1"/>
      <c r="L355" s="1"/>
      <c r="M355" s="1"/>
      <c r="N355" s="1"/>
      <c r="O355" s="1"/>
    </row>
    <row r="356" spans="1:15" ht="17.25" x14ac:dyDescent="0.2">
      <c r="A356" s="79">
        <v>15</v>
      </c>
      <c r="B356" s="79">
        <v>1</v>
      </c>
      <c r="C356" s="79">
        <v>6</v>
      </c>
      <c r="D356" s="71">
        <f t="shared" si="10"/>
        <v>15106</v>
      </c>
      <c r="E356" s="80">
        <v>361200</v>
      </c>
      <c r="F356" s="80" t="s">
        <v>402</v>
      </c>
      <c r="G356" s="81" t="s">
        <v>178</v>
      </c>
      <c r="H356" s="80" t="s">
        <v>338</v>
      </c>
      <c r="I356" s="73" t="str">
        <f t="shared" si="11"/>
        <v>米原小</v>
      </c>
      <c r="J356" s="1"/>
      <c r="K356" s="1"/>
      <c r="L356" s="1"/>
      <c r="M356" s="1"/>
      <c r="N356" s="1"/>
      <c r="O356" s="1"/>
    </row>
    <row r="357" spans="1:15" ht="17.25" x14ac:dyDescent="0.2">
      <c r="A357" s="79">
        <v>15</v>
      </c>
      <c r="B357" s="79">
        <v>1</v>
      </c>
      <c r="C357" s="79">
        <v>7</v>
      </c>
      <c r="D357" s="71">
        <f t="shared" si="10"/>
        <v>15107</v>
      </c>
      <c r="E357" s="80">
        <v>361500</v>
      </c>
      <c r="F357" s="80" t="s">
        <v>402</v>
      </c>
      <c r="G357" s="81" t="s">
        <v>416</v>
      </c>
      <c r="H357" s="80" t="s">
        <v>338</v>
      </c>
      <c r="I357" s="73" t="str">
        <f t="shared" si="11"/>
        <v>米原小</v>
      </c>
      <c r="J357" s="1"/>
      <c r="K357" s="1"/>
      <c r="L357" s="1"/>
      <c r="M357" s="1"/>
      <c r="N357" s="1"/>
      <c r="O357" s="1"/>
    </row>
    <row r="358" spans="1:15" ht="17.25" x14ac:dyDescent="0.2">
      <c r="A358" s="79">
        <v>15</v>
      </c>
      <c r="B358" s="79">
        <v>1</v>
      </c>
      <c r="C358" s="79">
        <v>8</v>
      </c>
      <c r="D358" s="71">
        <f t="shared" si="10"/>
        <v>15108</v>
      </c>
      <c r="E358" s="80">
        <v>361600</v>
      </c>
      <c r="F358" s="80" t="s">
        <v>402</v>
      </c>
      <c r="G358" s="81" t="s">
        <v>283</v>
      </c>
      <c r="H358" s="80" t="s">
        <v>338</v>
      </c>
      <c r="I358" s="73" t="str">
        <f t="shared" si="11"/>
        <v>米原小</v>
      </c>
      <c r="J358" s="1"/>
      <c r="K358" s="1"/>
      <c r="L358" s="1"/>
      <c r="M358" s="1"/>
      <c r="N358" s="1"/>
      <c r="O358" s="1"/>
    </row>
    <row r="359" spans="1:15" ht="17.25" x14ac:dyDescent="0.2">
      <c r="A359" s="79">
        <v>15</v>
      </c>
      <c r="B359" s="79">
        <v>1</v>
      </c>
      <c r="C359" s="79">
        <v>9</v>
      </c>
      <c r="D359" s="71">
        <f t="shared" si="10"/>
        <v>15109</v>
      </c>
      <c r="E359" s="80">
        <v>361700</v>
      </c>
      <c r="F359" s="80" t="s">
        <v>402</v>
      </c>
      <c r="G359" s="81" t="s">
        <v>284</v>
      </c>
      <c r="H359" s="80" t="s">
        <v>338</v>
      </c>
      <c r="I359" s="73" t="str">
        <f t="shared" si="11"/>
        <v>米原小</v>
      </c>
      <c r="J359" s="1"/>
      <c r="K359" s="1"/>
      <c r="L359" s="1"/>
      <c r="M359" s="1"/>
      <c r="N359" s="1"/>
      <c r="O359" s="1"/>
    </row>
    <row r="360" spans="1:15" ht="17.25" x14ac:dyDescent="0.2">
      <c r="A360" s="79">
        <v>15</v>
      </c>
      <c r="B360" s="79">
        <v>2</v>
      </c>
      <c r="C360" s="79">
        <v>1</v>
      </c>
      <c r="D360" s="71">
        <f t="shared" si="10"/>
        <v>15201</v>
      </c>
      <c r="E360" s="83">
        <v>361800</v>
      </c>
      <c r="F360" s="83" t="s">
        <v>402</v>
      </c>
      <c r="G360" s="84" t="s">
        <v>281</v>
      </c>
      <c r="H360" s="80" t="s">
        <v>339</v>
      </c>
      <c r="I360" s="73" t="str">
        <f t="shared" si="11"/>
        <v>米原中</v>
      </c>
      <c r="J360" s="1"/>
      <c r="K360" s="1"/>
      <c r="L360" s="1"/>
      <c r="M360" s="1"/>
      <c r="N360" s="1"/>
      <c r="O360" s="1"/>
    </row>
    <row r="361" spans="1:15" ht="17.25" x14ac:dyDescent="0.2">
      <c r="A361" s="79">
        <v>15</v>
      </c>
      <c r="B361" s="79">
        <v>2</v>
      </c>
      <c r="C361" s="79">
        <v>2</v>
      </c>
      <c r="D361" s="71">
        <f t="shared" si="10"/>
        <v>15202</v>
      </c>
      <c r="E361" s="83">
        <v>361900</v>
      </c>
      <c r="F361" s="83" t="s">
        <v>402</v>
      </c>
      <c r="G361" s="84" t="s">
        <v>285</v>
      </c>
      <c r="H361" s="80" t="s">
        <v>339</v>
      </c>
      <c r="I361" s="73" t="str">
        <f t="shared" si="11"/>
        <v>米原中</v>
      </c>
      <c r="J361" s="1"/>
      <c r="K361" s="1"/>
      <c r="L361" s="1"/>
      <c r="M361" s="1"/>
      <c r="N361" s="1"/>
      <c r="O361" s="1"/>
    </row>
    <row r="362" spans="1:15" ht="17.25" x14ac:dyDescent="0.2">
      <c r="A362" s="79">
        <v>15</v>
      </c>
      <c r="B362" s="79">
        <v>2</v>
      </c>
      <c r="C362" s="79">
        <v>3</v>
      </c>
      <c r="D362" s="71">
        <f t="shared" si="10"/>
        <v>15203</v>
      </c>
      <c r="E362" s="83">
        <v>362000</v>
      </c>
      <c r="F362" s="83" t="s">
        <v>402</v>
      </c>
      <c r="G362" s="84" t="s">
        <v>286</v>
      </c>
      <c r="H362" s="80" t="s">
        <v>339</v>
      </c>
      <c r="I362" s="73" t="str">
        <f t="shared" si="11"/>
        <v>米原中</v>
      </c>
      <c r="J362" s="1"/>
      <c r="K362" s="1"/>
      <c r="L362" s="1"/>
      <c r="M362" s="1"/>
      <c r="N362" s="1"/>
      <c r="O362" s="1"/>
    </row>
    <row r="363" spans="1:15" ht="17.25" x14ac:dyDescent="0.2">
      <c r="A363" s="79">
        <v>15</v>
      </c>
      <c r="B363" s="79">
        <v>2</v>
      </c>
      <c r="C363" s="79">
        <v>4</v>
      </c>
      <c r="D363" s="71">
        <f t="shared" si="10"/>
        <v>15204</v>
      </c>
      <c r="E363" s="83">
        <v>362300</v>
      </c>
      <c r="F363" s="83" t="s">
        <v>402</v>
      </c>
      <c r="G363" s="84" t="s">
        <v>178</v>
      </c>
      <c r="H363" s="80" t="s">
        <v>339</v>
      </c>
      <c r="I363" s="73" t="str">
        <f t="shared" si="11"/>
        <v>米原中</v>
      </c>
      <c r="J363" s="1"/>
      <c r="K363" s="1"/>
      <c r="L363" s="1"/>
      <c r="M363" s="1"/>
      <c r="N363" s="1"/>
      <c r="O363" s="1"/>
    </row>
    <row r="364" spans="1:15" ht="17.25" x14ac:dyDescent="0.2">
      <c r="A364" s="79">
        <v>15</v>
      </c>
      <c r="B364" s="79">
        <v>2</v>
      </c>
      <c r="C364" s="79">
        <v>5</v>
      </c>
      <c r="D364" s="71">
        <f t="shared" si="10"/>
        <v>15205</v>
      </c>
      <c r="E364" s="83">
        <v>362400</v>
      </c>
      <c r="F364" s="83" t="s">
        <v>402</v>
      </c>
      <c r="G364" s="84" t="s">
        <v>287</v>
      </c>
      <c r="H364" s="80" t="s">
        <v>339</v>
      </c>
      <c r="I364" s="73" t="str">
        <f t="shared" si="11"/>
        <v>米原中</v>
      </c>
      <c r="J364" s="1"/>
      <c r="K364" s="1"/>
      <c r="L364" s="1"/>
      <c r="M364" s="1"/>
      <c r="N364" s="1"/>
      <c r="O364" s="1"/>
    </row>
    <row r="365" spans="1:15" ht="17.25" x14ac:dyDescent="0.2">
      <c r="A365" s="79">
        <v>15</v>
      </c>
      <c r="B365" s="79">
        <v>2</v>
      </c>
      <c r="C365" s="79">
        <v>6</v>
      </c>
      <c r="D365" s="71">
        <f t="shared" si="10"/>
        <v>15206</v>
      </c>
      <c r="E365" s="83">
        <v>362500</v>
      </c>
      <c r="F365" s="83" t="s">
        <v>402</v>
      </c>
      <c r="G365" s="84" t="s">
        <v>288</v>
      </c>
      <c r="H365" s="80" t="s">
        <v>339</v>
      </c>
      <c r="I365" s="73" t="str">
        <f t="shared" si="11"/>
        <v>米原中</v>
      </c>
      <c r="J365" s="1"/>
      <c r="K365" s="1"/>
      <c r="L365" s="1"/>
      <c r="M365" s="1"/>
      <c r="N365" s="1"/>
      <c r="O365" s="1"/>
    </row>
    <row r="366" spans="1:15" ht="17.25" x14ac:dyDescent="0.2">
      <c r="A366" s="79">
        <v>16</v>
      </c>
      <c r="B366" s="79">
        <v>1</v>
      </c>
      <c r="C366" s="79">
        <v>1</v>
      </c>
      <c r="D366" s="71">
        <f t="shared" si="10"/>
        <v>16101</v>
      </c>
      <c r="E366" s="80">
        <v>200100</v>
      </c>
      <c r="F366" s="80" t="s">
        <v>403</v>
      </c>
      <c r="G366" s="81" t="s">
        <v>166</v>
      </c>
      <c r="H366" s="80" t="s">
        <v>338</v>
      </c>
      <c r="I366" s="73" t="str">
        <f t="shared" si="11"/>
        <v>守山小</v>
      </c>
      <c r="J366" s="1"/>
      <c r="K366" s="1"/>
      <c r="L366" s="1"/>
      <c r="M366" s="1"/>
      <c r="N366" s="1"/>
      <c r="O366" s="1"/>
    </row>
    <row r="367" spans="1:15" ht="17.25" x14ac:dyDescent="0.2">
      <c r="A367" s="79">
        <v>16</v>
      </c>
      <c r="B367" s="79">
        <v>1</v>
      </c>
      <c r="C367" s="79">
        <v>2</v>
      </c>
      <c r="D367" s="71">
        <f t="shared" si="10"/>
        <v>16102</v>
      </c>
      <c r="E367" s="80">
        <v>200200</v>
      </c>
      <c r="F367" s="80" t="s">
        <v>403</v>
      </c>
      <c r="G367" s="81" t="s">
        <v>290</v>
      </c>
      <c r="H367" s="80" t="s">
        <v>338</v>
      </c>
      <c r="I367" s="73" t="str">
        <f t="shared" si="11"/>
        <v>守山小</v>
      </c>
      <c r="J367" s="1"/>
      <c r="K367" s="1"/>
      <c r="L367" s="1"/>
      <c r="M367" s="1"/>
      <c r="N367" s="1"/>
      <c r="O367" s="1"/>
    </row>
    <row r="368" spans="1:15" ht="17.25" x14ac:dyDescent="0.2">
      <c r="A368" s="79">
        <v>16</v>
      </c>
      <c r="B368" s="79">
        <v>1</v>
      </c>
      <c r="C368" s="79">
        <v>3</v>
      </c>
      <c r="D368" s="71">
        <f t="shared" si="10"/>
        <v>16103</v>
      </c>
      <c r="E368" s="80">
        <v>200300</v>
      </c>
      <c r="F368" s="80" t="s">
        <v>403</v>
      </c>
      <c r="G368" s="81" t="s">
        <v>291</v>
      </c>
      <c r="H368" s="80" t="s">
        <v>338</v>
      </c>
      <c r="I368" s="73" t="str">
        <f t="shared" si="11"/>
        <v>守山小</v>
      </c>
      <c r="J368" s="1"/>
      <c r="K368" s="1"/>
      <c r="L368" s="1"/>
      <c r="M368" s="1"/>
      <c r="N368" s="1"/>
      <c r="O368" s="1"/>
    </row>
    <row r="369" spans="1:15" ht="17.25" x14ac:dyDescent="0.2">
      <c r="A369" s="79">
        <v>16</v>
      </c>
      <c r="B369" s="79">
        <v>1</v>
      </c>
      <c r="C369" s="79">
        <v>4</v>
      </c>
      <c r="D369" s="71">
        <f t="shared" si="10"/>
        <v>16104</v>
      </c>
      <c r="E369" s="80">
        <v>200400</v>
      </c>
      <c r="F369" s="80" t="s">
        <v>403</v>
      </c>
      <c r="G369" s="81" t="s">
        <v>292</v>
      </c>
      <c r="H369" s="80" t="s">
        <v>338</v>
      </c>
      <c r="I369" s="73" t="str">
        <f t="shared" si="11"/>
        <v>守山小</v>
      </c>
      <c r="J369" s="1"/>
      <c r="K369" s="1"/>
      <c r="L369" s="1"/>
      <c r="M369" s="1"/>
      <c r="N369" s="1"/>
      <c r="O369" s="1"/>
    </row>
    <row r="370" spans="1:15" ht="17.25" x14ac:dyDescent="0.2">
      <c r="A370" s="79">
        <v>16</v>
      </c>
      <c r="B370" s="79">
        <v>1</v>
      </c>
      <c r="C370" s="79">
        <v>5</v>
      </c>
      <c r="D370" s="71">
        <f t="shared" si="10"/>
        <v>16105</v>
      </c>
      <c r="E370" s="80">
        <v>200600</v>
      </c>
      <c r="F370" s="80" t="s">
        <v>403</v>
      </c>
      <c r="G370" s="81" t="s">
        <v>293</v>
      </c>
      <c r="H370" s="80" t="s">
        <v>338</v>
      </c>
      <c r="I370" s="73" t="str">
        <f t="shared" si="11"/>
        <v>守山小</v>
      </c>
      <c r="J370" s="1"/>
      <c r="K370" s="1"/>
      <c r="L370" s="1"/>
      <c r="M370" s="1"/>
      <c r="N370" s="1"/>
      <c r="O370" s="1"/>
    </row>
    <row r="371" spans="1:15" ht="17.25" x14ac:dyDescent="0.2">
      <c r="A371" s="79">
        <v>16</v>
      </c>
      <c r="B371" s="79">
        <v>1</v>
      </c>
      <c r="C371" s="79">
        <v>6</v>
      </c>
      <c r="D371" s="71">
        <f t="shared" si="10"/>
        <v>16106</v>
      </c>
      <c r="E371" s="80">
        <v>200700</v>
      </c>
      <c r="F371" s="80" t="s">
        <v>403</v>
      </c>
      <c r="G371" s="81" t="s">
        <v>294</v>
      </c>
      <c r="H371" s="80" t="s">
        <v>338</v>
      </c>
      <c r="I371" s="73" t="str">
        <f t="shared" si="11"/>
        <v>守山小</v>
      </c>
      <c r="J371" s="1"/>
      <c r="K371" s="1"/>
      <c r="L371" s="1"/>
      <c r="M371" s="1"/>
      <c r="N371" s="1"/>
      <c r="O371" s="1"/>
    </row>
    <row r="372" spans="1:15" ht="17.25" x14ac:dyDescent="0.2">
      <c r="A372" s="79">
        <v>16</v>
      </c>
      <c r="B372" s="79">
        <v>1</v>
      </c>
      <c r="C372" s="79">
        <v>7</v>
      </c>
      <c r="D372" s="71">
        <f t="shared" si="10"/>
        <v>16107</v>
      </c>
      <c r="E372" s="80">
        <v>200800</v>
      </c>
      <c r="F372" s="80" t="s">
        <v>403</v>
      </c>
      <c r="G372" s="81" t="s">
        <v>295</v>
      </c>
      <c r="H372" s="80" t="s">
        <v>338</v>
      </c>
      <c r="I372" s="73" t="str">
        <f t="shared" si="11"/>
        <v>守山小</v>
      </c>
      <c r="J372" s="1"/>
      <c r="K372" s="1"/>
      <c r="L372" s="1"/>
      <c r="M372" s="1"/>
      <c r="N372" s="1"/>
      <c r="O372" s="1"/>
    </row>
    <row r="373" spans="1:15" ht="17.25" x14ac:dyDescent="0.2">
      <c r="A373" s="79">
        <v>16</v>
      </c>
      <c r="B373" s="79">
        <v>1</v>
      </c>
      <c r="C373" s="79">
        <v>8</v>
      </c>
      <c r="D373" s="71">
        <f t="shared" si="10"/>
        <v>16108</v>
      </c>
      <c r="E373" s="80">
        <v>201400</v>
      </c>
      <c r="F373" s="80" t="s">
        <v>403</v>
      </c>
      <c r="G373" s="81" t="s">
        <v>296</v>
      </c>
      <c r="H373" s="80" t="s">
        <v>338</v>
      </c>
      <c r="I373" s="73" t="str">
        <f t="shared" si="11"/>
        <v>守山小</v>
      </c>
      <c r="J373" s="1"/>
      <c r="K373" s="1"/>
      <c r="L373" s="1"/>
      <c r="M373" s="1"/>
      <c r="N373" s="1"/>
      <c r="O373" s="1"/>
    </row>
    <row r="374" spans="1:15" ht="17.25" x14ac:dyDescent="0.2">
      <c r="A374" s="79">
        <v>16</v>
      </c>
      <c r="B374" s="79">
        <v>1</v>
      </c>
      <c r="C374" s="79">
        <v>9</v>
      </c>
      <c r="D374" s="71">
        <f t="shared" si="10"/>
        <v>16109</v>
      </c>
      <c r="E374" s="80">
        <v>201800</v>
      </c>
      <c r="F374" s="80" t="s">
        <v>403</v>
      </c>
      <c r="G374" s="81" t="s">
        <v>297</v>
      </c>
      <c r="H374" s="80" t="s">
        <v>338</v>
      </c>
      <c r="I374" s="73" t="str">
        <f t="shared" si="11"/>
        <v>守山小</v>
      </c>
      <c r="J374" s="1"/>
      <c r="K374" s="1"/>
      <c r="L374" s="1"/>
      <c r="M374" s="1"/>
      <c r="N374" s="1"/>
      <c r="O374" s="1"/>
    </row>
    <row r="375" spans="1:15" ht="17.25" x14ac:dyDescent="0.2">
      <c r="A375" s="79">
        <v>16</v>
      </c>
      <c r="B375" s="79">
        <v>2</v>
      </c>
      <c r="C375" s="79">
        <v>1</v>
      </c>
      <c r="D375" s="71">
        <f t="shared" si="10"/>
        <v>16201</v>
      </c>
      <c r="E375" s="83">
        <v>200900</v>
      </c>
      <c r="F375" s="83" t="s">
        <v>403</v>
      </c>
      <c r="G375" s="84" t="s">
        <v>167</v>
      </c>
      <c r="H375" s="80" t="s">
        <v>339</v>
      </c>
      <c r="I375" s="73" t="str">
        <f t="shared" si="11"/>
        <v>守山中</v>
      </c>
      <c r="J375" s="1"/>
      <c r="K375" s="1"/>
      <c r="L375" s="1"/>
      <c r="M375" s="1"/>
      <c r="N375" s="1"/>
      <c r="O375" s="1"/>
    </row>
    <row r="376" spans="1:15" ht="17.25" x14ac:dyDescent="0.2">
      <c r="A376" s="79">
        <v>16</v>
      </c>
      <c r="B376" s="79">
        <v>2</v>
      </c>
      <c r="C376" s="79">
        <v>2</v>
      </c>
      <c r="D376" s="71">
        <f t="shared" si="10"/>
        <v>16202</v>
      </c>
      <c r="E376" s="83">
        <v>201200</v>
      </c>
      <c r="F376" s="83" t="s">
        <v>403</v>
      </c>
      <c r="G376" s="84" t="s">
        <v>166</v>
      </c>
      <c r="H376" s="80" t="s">
        <v>339</v>
      </c>
      <c r="I376" s="73" t="str">
        <f t="shared" si="11"/>
        <v>守山中</v>
      </c>
      <c r="J376" s="1"/>
      <c r="K376" s="1"/>
      <c r="L376" s="1"/>
      <c r="M376" s="1"/>
      <c r="N376" s="1"/>
      <c r="O376" s="1"/>
    </row>
    <row r="377" spans="1:15" ht="17.25" x14ac:dyDescent="0.2">
      <c r="A377" s="79">
        <v>16</v>
      </c>
      <c r="B377" s="79">
        <v>2</v>
      </c>
      <c r="C377" s="79">
        <v>3</v>
      </c>
      <c r="D377" s="71">
        <f t="shared" si="10"/>
        <v>16203</v>
      </c>
      <c r="E377" s="83">
        <v>201500</v>
      </c>
      <c r="F377" s="83" t="s">
        <v>403</v>
      </c>
      <c r="G377" s="84" t="s">
        <v>298</v>
      </c>
      <c r="H377" s="80" t="s">
        <v>339</v>
      </c>
      <c r="I377" s="73" t="str">
        <f t="shared" si="11"/>
        <v>守山中</v>
      </c>
      <c r="J377" s="1"/>
      <c r="K377" s="1"/>
      <c r="L377" s="1"/>
      <c r="M377" s="1"/>
      <c r="N377" s="1"/>
      <c r="O377" s="1"/>
    </row>
    <row r="378" spans="1:15" ht="17.25" x14ac:dyDescent="0.2">
      <c r="A378" s="79">
        <v>16</v>
      </c>
      <c r="B378" s="79">
        <v>2</v>
      </c>
      <c r="C378" s="79">
        <v>4</v>
      </c>
      <c r="D378" s="71">
        <f t="shared" si="10"/>
        <v>16204</v>
      </c>
      <c r="E378" s="83">
        <v>201600</v>
      </c>
      <c r="F378" s="83" t="s">
        <v>403</v>
      </c>
      <c r="G378" s="84" t="s">
        <v>299</v>
      </c>
      <c r="H378" s="80" t="s">
        <v>339</v>
      </c>
      <c r="I378" s="73" t="str">
        <f t="shared" si="11"/>
        <v>守山中</v>
      </c>
      <c r="J378" s="1"/>
      <c r="K378" s="1"/>
      <c r="L378" s="1"/>
      <c r="M378" s="1"/>
      <c r="N378" s="1"/>
      <c r="O378" s="1"/>
    </row>
    <row r="379" spans="1:15" ht="17.25" x14ac:dyDescent="0.2">
      <c r="A379" s="79">
        <v>16</v>
      </c>
      <c r="B379" s="79">
        <v>2</v>
      </c>
      <c r="C379" s="79">
        <v>5</v>
      </c>
      <c r="D379" s="71">
        <f t="shared" si="10"/>
        <v>16205</v>
      </c>
      <c r="E379" s="83">
        <v>201900</v>
      </c>
      <c r="F379" s="83" t="s">
        <v>403</v>
      </c>
      <c r="G379" s="84" t="s">
        <v>354</v>
      </c>
      <c r="H379" s="80" t="s">
        <v>339</v>
      </c>
      <c r="I379" s="73" t="str">
        <f t="shared" si="11"/>
        <v>守山中</v>
      </c>
      <c r="J379" s="1"/>
      <c r="K379" s="1"/>
      <c r="L379" s="1"/>
      <c r="M379" s="1"/>
      <c r="N379" s="1"/>
      <c r="O379" s="1"/>
    </row>
    <row r="380" spans="1:15" ht="17.25" x14ac:dyDescent="0.2">
      <c r="A380" s="79">
        <v>16</v>
      </c>
      <c r="B380" s="79">
        <v>2</v>
      </c>
      <c r="C380" s="79">
        <v>6</v>
      </c>
      <c r="D380" s="71">
        <f t="shared" si="10"/>
        <v>16206</v>
      </c>
      <c r="E380" s="83">
        <v>208000</v>
      </c>
      <c r="F380" s="83" t="s">
        <v>403</v>
      </c>
      <c r="G380" s="84" t="s">
        <v>382</v>
      </c>
      <c r="H380" s="80" t="s">
        <v>339</v>
      </c>
      <c r="I380" s="73" t="str">
        <f t="shared" si="11"/>
        <v>守山中</v>
      </c>
      <c r="J380" s="1"/>
      <c r="K380" s="1"/>
      <c r="L380" s="1"/>
      <c r="M380" s="1"/>
      <c r="N380" s="1"/>
      <c r="O380" s="1"/>
    </row>
    <row r="381" spans="1:15" ht="17.25" x14ac:dyDescent="0.2">
      <c r="A381" s="79">
        <v>17</v>
      </c>
      <c r="B381" s="79">
        <v>1</v>
      </c>
      <c r="C381" s="79">
        <v>1</v>
      </c>
      <c r="D381" s="71">
        <f t="shared" si="10"/>
        <v>17101</v>
      </c>
      <c r="E381" s="80">
        <v>180100</v>
      </c>
      <c r="F381" s="80" t="s">
        <v>404</v>
      </c>
      <c r="G381" s="81" t="s">
        <v>301</v>
      </c>
      <c r="H381" s="80" t="s">
        <v>338</v>
      </c>
      <c r="I381" s="73" t="str">
        <f t="shared" si="11"/>
        <v>野洲小</v>
      </c>
      <c r="J381" s="1"/>
      <c r="K381" s="1"/>
      <c r="L381" s="1"/>
      <c r="M381" s="1"/>
      <c r="N381" s="1"/>
      <c r="O381" s="1"/>
    </row>
    <row r="382" spans="1:15" ht="17.25" x14ac:dyDescent="0.2">
      <c r="A382" s="79">
        <v>17</v>
      </c>
      <c r="B382" s="79">
        <v>1</v>
      </c>
      <c r="C382" s="79">
        <v>2</v>
      </c>
      <c r="D382" s="71">
        <f t="shared" si="10"/>
        <v>17102</v>
      </c>
      <c r="E382" s="80">
        <v>180200</v>
      </c>
      <c r="F382" s="80" t="s">
        <v>404</v>
      </c>
      <c r="G382" s="81" t="s">
        <v>302</v>
      </c>
      <c r="H382" s="80" t="s">
        <v>338</v>
      </c>
      <c r="I382" s="73" t="str">
        <f t="shared" si="11"/>
        <v>野洲小</v>
      </c>
      <c r="J382" s="1"/>
      <c r="K382" s="1"/>
      <c r="L382" s="1"/>
      <c r="M382" s="1"/>
      <c r="N382" s="1"/>
      <c r="O382" s="1"/>
    </row>
    <row r="383" spans="1:15" ht="17.25" x14ac:dyDescent="0.2">
      <c r="A383" s="79">
        <v>17</v>
      </c>
      <c r="B383" s="79">
        <v>1</v>
      </c>
      <c r="C383" s="79">
        <v>3</v>
      </c>
      <c r="D383" s="71">
        <f t="shared" si="10"/>
        <v>17103</v>
      </c>
      <c r="E383" s="80">
        <v>180300</v>
      </c>
      <c r="F383" s="80" t="s">
        <v>404</v>
      </c>
      <c r="G383" s="81" t="s">
        <v>303</v>
      </c>
      <c r="H383" s="80" t="s">
        <v>338</v>
      </c>
      <c r="I383" s="73" t="str">
        <f t="shared" si="11"/>
        <v>野洲小</v>
      </c>
      <c r="J383" s="1"/>
      <c r="K383" s="1"/>
      <c r="L383" s="1"/>
      <c r="M383" s="1"/>
      <c r="N383" s="1"/>
      <c r="O383" s="1"/>
    </row>
    <row r="384" spans="1:15" ht="17.25" x14ac:dyDescent="0.2">
      <c r="A384" s="79">
        <v>17</v>
      </c>
      <c r="B384" s="79">
        <v>1</v>
      </c>
      <c r="C384" s="79">
        <v>4</v>
      </c>
      <c r="D384" s="71">
        <f t="shared" si="10"/>
        <v>17104</v>
      </c>
      <c r="E384" s="80">
        <v>180400</v>
      </c>
      <c r="F384" s="80" t="s">
        <v>404</v>
      </c>
      <c r="G384" s="81" t="s">
        <v>304</v>
      </c>
      <c r="H384" s="80" t="s">
        <v>338</v>
      </c>
      <c r="I384" s="73" t="str">
        <f t="shared" si="11"/>
        <v>野洲小</v>
      </c>
      <c r="J384" s="1"/>
      <c r="K384" s="1"/>
      <c r="L384" s="1"/>
      <c r="M384" s="1"/>
      <c r="N384" s="1"/>
      <c r="O384" s="1"/>
    </row>
    <row r="385" spans="1:15" ht="17.25" x14ac:dyDescent="0.2">
      <c r="A385" s="79">
        <v>17</v>
      </c>
      <c r="B385" s="79">
        <v>1</v>
      </c>
      <c r="C385" s="79">
        <v>5</v>
      </c>
      <c r="D385" s="71">
        <f t="shared" si="10"/>
        <v>17105</v>
      </c>
      <c r="E385" s="80">
        <v>180500</v>
      </c>
      <c r="F385" s="80" t="s">
        <v>404</v>
      </c>
      <c r="G385" s="81" t="s">
        <v>165</v>
      </c>
      <c r="H385" s="80" t="s">
        <v>338</v>
      </c>
      <c r="I385" s="73" t="str">
        <f t="shared" si="11"/>
        <v>野洲小</v>
      </c>
      <c r="J385" s="1"/>
      <c r="K385" s="1"/>
      <c r="L385" s="1"/>
      <c r="M385" s="1"/>
      <c r="N385" s="1"/>
      <c r="O385" s="1"/>
    </row>
    <row r="386" spans="1:15" ht="17.25" x14ac:dyDescent="0.2">
      <c r="A386" s="79">
        <v>17</v>
      </c>
      <c r="B386" s="79">
        <v>1</v>
      </c>
      <c r="C386" s="79">
        <v>6</v>
      </c>
      <c r="D386" s="71">
        <f t="shared" ref="D386:D414" si="12">A386*1000+B386*100+C386</f>
        <v>17106</v>
      </c>
      <c r="E386" s="80">
        <v>181100</v>
      </c>
      <c r="F386" s="80" t="s">
        <v>404</v>
      </c>
      <c r="G386" s="81" t="s">
        <v>305</v>
      </c>
      <c r="H386" s="80" t="s">
        <v>338</v>
      </c>
      <c r="I386" s="73" t="str">
        <f t="shared" ref="I386:I414" si="13">F386&amp;H386</f>
        <v>野洲小</v>
      </c>
      <c r="J386" s="1"/>
      <c r="K386" s="1"/>
      <c r="L386" s="1"/>
      <c r="M386" s="1"/>
      <c r="N386" s="1"/>
      <c r="O386" s="1"/>
    </row>
    <row r="387" spans="1:15" ht="17.25" x14ac:dyDescent="0.2">
      <c r="A387" s="79">
        <v>17</v>
      </c>
      <c r="B387" s="79">
        <v>2</v>
      </c>
      <c r="C387" s="79">
        <v>1</v>
      </c>
      <c r="D387" s="71">
        <f t="shared" si="12"/>
        <v>17201</v>
      </c>
      <c r="E387" s="83">
        <v>180600</v>
      </c>
      <c r="F387" s="83" t="s">
        <v>404</v>
      </c>
      <c r="G387" s="84" t="s">
        <v>306</v>
      </c>
      <c r="H387" s="80" t="s">
        <v>339</v>
      </c>
      <c r="I387" s="73" t="str">
        <f t="shared" si="13"/>
        <v>野洲中</v>
      </c>
      <c r="J387" s="1"/>
      <c r="K387" s="1"/>
      <c r="L387" s="1"/>
      <c r="M387" s="1"/>
      <c r="N387" s="1"/>
      <c r="O387" s="1"/>
    </row>
    <row r="388" spans="1:15" ht="17.25" x14ac:dyDescent="0.2">
      <c r="A388" s="79">
        <v>17</v>
      </c>
      <c r="B388" s="79">
        <v>2</v>
      </c>
      <c r="C388" s="79">
        <v>2</v>
      </c>
      <c r="D388" s="71">
        <f t="shared" si="12"/>
        <v>17202</v>
      </c>
      <c r="E388" s="83">
        <v>180700</v>
      </c>
      <c r="F388" s="83" t="s">
        <v>404</v>
      </c>
      <c r="G388" s="84" t="s">
        <v>301</v>
      </c>
      <c r="H388" s="80" t="s">
        <v>339</v>
      </c>
      <c r="I388" s="73" t="str">
        <f t="shared" si="13"/>
        <v>野洲中</v>
      </c>
      <c r="J388" s="1"/>
      <c r="K388" s="1"/>
      <c r="L388" s="1"/>
      <c r="M388" s="1"/>
      <c r="N388" s="1"/>
      <c r="O388" s="1"/>
    </row>
    <row r="389" spans="1:15" ht="17.25" x14ac:dyDescent="0.2">
      <c r="A389" s="79">
        <v>17</v>
      </c>
      <c r="B389" s="79">
        <v>2</v>
      </c>
      <c r="C389" s="79">
        <v>3</v>
      </c>
      <c r="D389" s="71">
        <f t="shared" si="12"/>
        <v>17203</v>
      </c>
      <c r="E389" s="83">
        <v>180800</v>
      </c>
      <c r="F389" s="83" t="s">
        <v>404</v>
      </c>
      <c r="G389" s="84" t="s">
        <v>165</v>
      </c>
      <c r="H389" s="80" t="s">
        <v>339</v>
      </c>
      <c r="I389" s="73" t="str">
        <f t="shared" si="13"/>
        <v>野洲中</v>
      </c>
      <c r="J389" s="1"/>
      <c r="K389" s="1"/>
      <c r="L389" s="1"/>
      <c r="M389" s="1"/>
      <c r="N389" s="1"/>
      <c r="O389" s="1"/>
    </row>
    <row r="390" spans="1:15" ht="17.25" x14ac:dyDescent="0.2">
      <c r="A390" s="79">
        <v>18</v>
      </c>
      <c r="B390" s="79">
        <v>1</v>
      </c>
      <c r="C390" s="79">
        <v>1</v>
      </c>
      <c r="D390" s="71">
        <f t="shared" si="12"/>
        <v>18101</v>
      </c>
      <c r="E390" s="80">
        <v>160100</v>
      </c>
      <c r="F390" s="80" t="s">
        <v>405</v>
      </c>
      <c r="G390" s="81" t="s">
        <v>308</v>
      </c>
      <c r="H390" s="80" t="s">
        <v>338</v>
      </c>
      <c r="I390" s="73" t="str">
        <f t="shared" si="13"/>
        <v>栗東小</v>
      </c>
      <c r="J390" s="1"/>
      <c r="K390" s="1"/>
      <c r="L390" s="1"/>
      <c r="M390" s="1"/>
      <c r="N390" s="1"/>
      <c r="O390" s="1"/>
    </row>
    <row r="391" spans="1:15" ht="17.25" x14ac:dyDescent="0.2">
      <c r="A391" s="79">
        <v>18</v>
      </c>
      <c r="B391" s="79">
        <v>1</v>
      </c>
      <c r="C391" s="79">
        <v>2</v>
      </c>
      <c r="D391" s="71">
        <f t="shared" si="12"/>
        <v>18102</v>
      </c>
      <c r="E391" s="80">
        <v>160200</v>
      </c>
      <c r="F391" s="80" t="s">
        <v>405</v>
      </c>
      <c r="G391" s="81" t="s">
        <v>309</v>
      </c>
      <c r="H391" s="80" t="s">
        <v>338</v>
      </c>
      <c r="I391" s="73" t="str">
        <f t="shared" si="13"/>
        <v>栗東小</v>
      </c>
      <c r="J391" s="1"/>
      <c r="K391" s="1"/>
      <c r="L391" s="1"/>
      <c r="M391" s="1"/>
      <c r="N391" s="1"/>
      <c r="O391" s="1"/>
    </row>
    <row r="392" spans="1:15" ht="17.25" x14ac:dyDescent="0.2">
      <c r="A392" s="79">
        <v>18</v>
      </c>
      <c r="B392" s="79">
        <v>1</v>
      </c>
      <c r="C392" s="79">
        <v>3</v>
      </c>
      <c r="D392" s="71">
        <f t="shared" si="12"/>
        <v>18103</v>
      </c>
      <c r="E392" s="80">
        <v>160300</v>
      </c>
      <c r="F392" s="80" t="s">
        <v>405</v>
      </c>
      <c r="G392" s="81" t="s">
        <v>310</v>
      </c>
      <c r="H392" s="80" t="s">
        <v>338</v>
      </c>
      <c r="I392" s="73" t="str">
        <f t="shared" si="13"/>
        <v>栗東小</v>
      </c>
      <c r="J392" s="1"/>
      <c r="K392" s="1"/>
      <c r="L392" s="1"/>
      <c r="M392" s="1"/>
      <c r="N392" s="1"/>
      <c r="O392" s="1"/>
    </row>
    <row r="393" spans="1:15" ht="17.25" x14ac:dyDescent="0.2">
      <c r="A393" s="79">
        <v>18</v>
      </c>
      <c r="B393" s="79">
        <v>1</v>
      </c>
      <c r="C393" s="79">
        <v>4</v>
      </c>
      <c r="D393" s="71">
        <f t="shared" si="12"/>
        <v>18104</v>
      </c>
      <c r="E393" s="80">
        <v>160400</v>
      </c>
      <c r="F393" s="80" t="s">
        <v>405</v>
      </c>
      <c r="G393" s="81" t="s">
        <v>311</v>
      </c>
      <c r="H393" s="80" t="s">
        <v>338</v>
      </c>
      <c r="I393" s="73" t="str">
        <f t="shared" si="13"/>
        <v>栗東小</v>
      </c>
      <c r="J393" s="1"/>
      <c r="K393" s="1"/>
      <c r="L393" s="1"/>
      <c r="M393" s="1"/>
      <c r="N393" s="1"/>
      <c r="O393" s="1"/>
    </row>
    <row r="394" spans="1:15" ht="17.25" x14ac:dyDescent="0.2">
      <c r="A394" s="79">
        <v>18</v>
      </c>
      <c r="B394" s="79">
        <v>1</v>
      </c>
      <c r="C394" s="79">
        <v>5</v>
      </c>
      <c r="D394" s="71">
        <f t="shared" si="12"/>
        <v>18105</v>
      </c>
      <c r="E394" s="80">
        <v>160500</v>
      </c>
      <c r="F394" s="80" t="s">
        <v>405</v>
      </c>
      <c r="G394" s="81" t="s">
        <v>312</v>
      </c>
      <c r="H394" s="80" t="s">
        <v>338</v>
      </c>
      <c r="I394" s="73" t="str">
        <f t="shared" si="13"/>
        <v>栗東小</v>
      </c>
      <c r="J394" s="1"/>
      <c r="K394" s="1"/>
      <c r="L394" s="1"/>
      <c r="M394" s="1"/>
      <c r="N394" s="1"/>
      <c r="O394" s="1"/>
    </row>
    <row r="395" spans="1:15" ht="17.25" x14ac:dyDescent="0.2">
      <c r="A395" s="79">
        <v>18</v>
      </c>
      <c r="B395" s="79">
        <v>1</v>
      </c>
      <c r="C395" s="79">
        <v>6</v>
      </c>
      <c r="D395" s="71">
        <f t="shared" si="12"/>
        <v>18106</v>
      </c>
      <c r="E395" s="80">
        <v>160600</v>
      </c>
      <c r="F395" s="80" t="s">
        <v>405</v>
      </c>
      <c r="G395" s="81" t="s">
        <v>313</v>
      </c>
      <c r="H395" s="80" t="s">
        <v>338</v>
      </c>
      <c r="I395" s="73" t="str">
        <f t="shared" si="13"/>
        <v>栗東小</v>
      </c>
      <c r="J395" s="1"/>
      <c r="K395" s="1"/>
      <c r="L395" s="1"/>
      <c r="M395" s="1"/>
      <c r="N395" s="1"/>
      <c r="O395" s="1"/>
    </row>
    <row r="396" spans="1:15" ht="17.25" x14ac:dyDescent="0.2">
      <c r="A396" s="79">
        <v>18</v>
      </c>
      <c r="B396" s="79">
        <v>1</v>
      </c>
      <c r="C396" s="79">
        <v>7</v>
      </c>
      <c r="D396" s="71">
        <f t="shared" si="12"/>
        <v>18107</v>
      </c>
      <c r="E396" s="80">
        <v>160700</v>
      </c>
      <c r="F396" s="80" t="s">
        <v>405</v>
      </c>
      <c r="G396" s="81" t="s">
        <v>314</v>
      </c>
      <c r="H396" s="80" t="s">
        <v>338</v>
      </c>
      <c r="I396" s="73" t="str">
        <f t="shared" si="13"/>
        <v>栗東小</v>
      </c>
      <c r="J396" s="1"/>
      <c r="K396" s="1"/>
      <c r="L396" s="1"/>
      <c r="M396" s="1"/>
      <c r="N396" s="1"/>
      <c r="O396" s="1"/>
    </row>
    <row r="397" spans="1:15" ht="17.25" x14ac:dyDescent="0.2">
      <c r="A397" s="79">
        <v>18</v>
      </c>
      <c r="B397" s="79">
        <v>1</v>
      </c>
      <c r="C397" s="79">
        <v>8</v>
      </c>
      <c r="D397" s="71">
        <f t="shared" si="12"/>
        <v>18108</v>
      </c>
      <c r="E397" s="80">
        <v>161300</v>
      </c>
      <c r="F397" s="80" t="s">
        <v>405</v>
      </c>
      <c r="G397" s="81" t="s">
        <v>315</v>
      </c>
      <c r="H397" s="80" t="s">
        <v>338</v>
      </c>
      <c r="I397" s="73" t="str">
        <f t="shared" si="13"/>
        <v>栗東小</v>
      </c>
      <c r="J397" s="1"/>
      <c r="K397" s="1"/>
      <c r="L397" s="1"/>
      <c r="M397" s="1"/>
      <c r="N397" s="1"/>
      <c r="O397" s="1"/>
    </row>
    <row r="398" spans="1:15" ht="17.25" x14ac:dyDescent="0.2">
      <c r="A398" s="79">
        <v>18</v>
      </c>
      <c r="B398" s="79">
        <v>1</v>
      </c>
      <c r="C398" s="79">
        <v>9</v>
      </c>
      <c r="D398" s="71">
        <f t="shared" si="12"/>
        <v>18109</v>
      </c>
      <c r="E398" s="80">
        <v>161600</v>
      </c>
      <c r="F398" s="80" t="s">
        <v>405</v>
      </c>
      <c r="G398" s="81" t="s">
        <v>383</v>
      </c>
      <c r="H398" s="80" t="s">
        <v>338</v>
      </c>
      <c r="I398" s="73" t="str">
        <f t="shared" si="13"/>
        <v>栗東小</v>
      </c>
      <c r="J398" s="1"/>
      <c r="K398" s="1"/>
      <c r="L398" s="1"/>
      <c r="M398" s="1"/>
      <c r="N398" s="1"/>
      <c r="O398" s="1"/>
    </row>
    <row r="399" spans="1:15" ht="17.25" x14ac:dyDescent="0.2">
      <c r="A399" s="79">
        <v>18</v>
      </c>
      <c r="B399" s="79">
        <v>2</v>
      </c>
      <c r="C399" s="79">
        <v>1</v>
      </c>
      <c r="D399" s="71">
        <f t="shared" si="12"/>
        <v>18201</v>
      </c>
      <c r="E399" s="83">
        <v>160900</v>
      </c>
      <c r="F399" s="83" t="s">
        <v>405</v>
      </c>
      <c r="G399" s="84" t="s">
        <v>316</v>
      </c>
      <c r="H399" s="80" t="s">
        <v>339</v>
      </c>
      <c r="I399" s="73" t="str">
        <f t="shared" si="13"/>
        <v>栗東中</v>
      </c>
      <c r="J399" s="1"/>
      <c r="K399" s="1"/>
      <c r="L399" s="1"/>
      <c r="M399" s="1"/>
      <c r="N399" s="1"/>
      <c r="O399" s="1"/>
    </row>
    <row r="400" spans="1:15" ht="17.25" x14ac:dyDescent="0.2">
      <c r="A400" s="79">
        <v>18</v>
      </c>
      <c r="B400" s="79">
        <v>2</v>
      </c>
      <c r="C400" s="79">
        <v>2</v>
      </c>
      <c r="D400" s="71">
        <f t="shared" si="12"/>
        <v>18202</v>
      </c>
      <c r="E400" s="83">
        <v>161700</v>
      </c>
      <c r="F400" s="83" t="s">
        <v>405</v>
      </c>
      <c r="G400" s="84" t="s">
        <v>164</v>
      </c>
      <c r="H400" s="80" t="s">
        <v>339</v>
      </c>
      <c r="I400" s="73" t="str">
        <f t="shared" si="13"/>
        <v>栗東中</v>
      </c>
      <c r="J400" s="1"/>
      <c r="K400" s="1"/>
      <c r="L400" s="1"/>
      <c r="M400" s="1"/>
      <c r="N400" s="1"/>
      <c r="O400" s="1"/>
    </row>
    <row r="401" spans="1:15" ht="17.25" x14ac:dyDescent="0.2">
      <c r="A401" s="79">
        <v>18</v>
      </c>
      <c r="B401" s="79">
        <v>2</v>
      </c>
      <c r="C401" s="79">
        <v>3</v>
      </c>
      <c r="D401" s="71">
        <f t="shared" si="12"/>
        <v>18203</v>
      </c>
      <c r="E401" s="83">
        <v>161800</v>
      </c>
      <c r="F401" s="83" t="s">
        <v>405</v>
      </c>
      <c r="G401" s="84" t="s">
        <v>309</v>
      </c>
      <c r="H401" s="80" t="s">
        <v>339</v>
      </c>
      <c r="I401" s="73" t="str">
        <f t="shared" si="13"/>
        <v>栗東中</v>
      </c>
      <c r="J401" s="1"/>
      <c r="K401" s="1"/>
      <c r="L401" s="1"/>
      <c r="M401" s="1"/>
      <c r="N401" s="1"/>
      <c r="O401" s="1"/>
    </row>
    <row r="402" spans="1:15" ht="17.25" x14ac:dyDescent="0.2">
      <c r="A402" s="79">
        <v>7</v>
      </c>
      <c r="B402" s="79">
        <v>2</v>
      </c>
      <c r="C402" s="79">
        <v>8</v>
      </c>
      <c r="D402" s="71">
        <f t="shared" si="12"/>
        <v>7208</v>
      </c>
      <c r="E402" s="97">
        <v>600000</v>
      </c>
      <c r="F402" s="98" t="s">
        <v>392</v>
      </c>
      <c r="G402" s="98" t="s">
        <v>406</v>
      </c>
      <c r="H402" s="80" t="s">
        <v>339</v>
      </c>
      <c r="I402" s="73" t="str">
        <f t="shared" si="13"/>
        <v>甲賀中</v>
      </c>
      <c r="J402" s="1"/>
      <c r="K402" s="1"/>
      <c r="L402" s="1"/>
      <c r="M402" s="1"/>
      <c r="N402" s="1"/>
      <c r="O402" s="1"/>
    </row>
    <row r="403" spans="1:15" ht="17.25" x14ac:dyDescent="0.2">
      <c r="A403" s="79"/>
      <c r="B403" s="79"/>
      <c r="C403" s="79"/>
      <c r="D403" s="71">
        <f>A403*1000+B403*100+C403</f>
        <v>0</v>
      </c>
      <c r="E403" s="80"/>
      <c r="F403" s="80"/>
      <c r="G403" s="81"/>
      <c r="H403" s="80"/>
      <c r="I403" s="73" t="str">
        <f t="shared" si="13"/>
        <v/>
      </c>
      <c r="J403" s="1"/>
      <c r="K403" s="1"/>
      <c r="L403" s="1"/>
      <c r="M403" s="1"/>
      <c r="N403" s="1"/>
      <c r="O403" s="1"/>
    </row>
    <row r="404" spans="1:15" ht="17.25" x14ac:dyDescent="0.2">
      <c r="A404" s="79"/>
      <c r="B404" s="79"/>
      <c r="C404" s="79"/>
      <c r="D404" s="71">
        <f t="shared" si="12"/>
        <v>0</v>
      </c>
      <c r="E404" s="85"/>
      <c r="F404" s="85"/>
      <c r="G404" s="81"/>
      <c r="H404" s="80"/>
      <c r="I404" s="73" t="str">
        <f t="shared" si="13"/>
        <v/>
      </c>
      <c r="J404" s="1"/>
      <c r="K404" s="1"/>
      <c r="L404" s="1"/>
      <c r="M404" s="1"/>
      <c r="N404" s="1"/>
      <c r="O404" s="1"/>
    </row>
    <row r="405" spans="1:15" ht="17.25" x14ac:dyDescent="0.2">
      <c r="A405" s="79"/>
      <c r="B405" s="79"/>
      <c r="C405" s="79"/>
      <c r="D405" s="71">
        <f t="shared" si="12"/>
        <v>0</v>
      </c>
      <c r="E405" s="85"/>
      <c r="F405" s="85"/>
      <c r="G405" s="86"/>
      <c r="H405" s="80"/>
      <c r="I405" s="73" t="str">
        <f t="shared" si="13"/>
        <v/>
      </c>
      <c r="J405" s="1"/>
      <c r="K405" s="1"/>
      <c r="L405" s="1"/>
      <c r="M405" s="1"/>
      <c r="N405" s="1"/>
      <c r="O405" s="1"/>
    </row>
    <row r="406" spans="1:15" ht="17.25" x14ac:dyDescent="0.2">
      <c r="A406" s="79"/>
      <c r="B406" s="79"/>
      <c r="C406" s="79"/>
      <c r="D406" s="71">
        <f t="shared" si="12"/>
        <v>0</v>
      </c>
      <c r="E406" s="85"/>
      <c r="F406" s="85"/>
      <c r="G406" s="86"/>
      <c r="H406" s="80"/>
      <c r="I406" s="73" t="str">
        <f t="shared" si="13"/>
        <v/>
      </c>
      <c r="J406" s="1"/>
      <c r="K406" s="1"/>
      <c r="L406" s="1"/>
      <c r="M406" s="1"/>
      <c r="N406" s="1"/>
      <c r="O406" s="1"/>
    </row>
    <row r="407" spans="1:15" ht="17.25" x14ac:dyDescent="0.2">
      <c r="A407" s="79"/>
      <c r="B407" s="79"/>
      <c r="C407" s="79"/>
      <c r="D407" s="71">
        <f t="shared" si="12"/>
        <v>0</v>
      </c>
      <c r="E407" s="85"/>
      <c r="F407" s="85"/>
      <c r="G407" s="86"/>
      <c r="H407" s="80"/>
      <c r="I407" s="73" t="str">
        <f t="shared" si="13"/>
        <v/>
      </c>
      <c r="J407" s="1"/>
      <c r="K407" s="1"/>
      <c r="L407" s="1"/>
      <c r="M407" s="1"/>
      <c r="N407" s="1"/>
      <c r="O407" s="1"/>
    </row>
    <row r="408" spans="1:15" ht="17.25" x14ac:dyDescent="0.2">
      <c r="A408" s="79"/>
      <c r="B408" s="79"/>
      <c r="C408" s="79"/>
      <c r="D408" s="71">
        <f t="shared" si="12"/>
        <v>0</v>
      </c>
      <c r="E408" s="85"/>
      <c r="F408" s="85"/>
      <c r="G408" s="81"/>
      <c r="H408" s="82"/>
      <c r="I408" s="73" t="str">
        <f t="shared" si="13"/>
        <v/>
      </c>
      <c r="J408" s="1"/>
      <c r="K408" s="1"/>
      <c r="L408" s="1"/>
      <c r="M408" s="1"/>
      <c r="N408" s="1"/>
      <c r="O408" s="1"/>
    </row>
    <row r="409" spans="1:15" ht="17.25" x14ac:dyDescent="0.2">
      <c r="A409" s="79"/>
      <c r="B409" s="79"/>
      <c r="C409" s="79"/>
      <c r="D409" s="71">
        <f t="shared" si="12"/>
        <v>0</v>
      </c>
      <c r="E409" s="85"/>
      <c r="F409" s="85"/>
      <c r="G409" s="81"/>
      <c r="H409" s="82"/>
      <c r="I409" s="73" t="str">
        <f t="shared" si="13"/>
        <v/>
      </c>
      <c r="J409" s="1"/>
      <c r="K409" s="1"/>
      <c r="L409" s="1"/>
      <c r="M409" s="1"/>
      <c r="N409" s="1"/>
      <c r="O409" s="1"/>
    </row>
    <row r="410" spans="1:15" ht="17.25" x14ac:dyDescent="0.2">
      <c r="A410" s="79"/>
      <c r="B410" s="79"/>
      <c r="C410" s="79"/>
      <c r="D410" s="71">
        <f t="shared" si="12"/>
        <v>0</v>
      </c>
      <c r="E410" s="85"/>
      <c r="F410" s="85"/>
      <c r="G410" s="81"/>
      <c r="H410" s="82"/>
      <c r="I410" s="73" t="str">
        <f t="shared" si="13"/>
        <v/>
      </c>
      <c r="J410" s="1"/>
      <c r="K410" s="1"/>
      <c r="L410" s="1"/>
      <c r="M410" s="1"/>
      <c r="N410" s="1"/>
      <c r="O410" s="1"/>
    </row>
    <row r="411" spans="1:15" ht="17.25" x14ac:dyDescent="0.2">
      <c r="A411" s="79"/>
      <c r="B411" s="79"/>
      <c r="C411" s="79"/>
      <c r="D411" s="71">
        <f t="shared" si="12"/>
        <v>0</v>
      </c>
      <c r="E411" s="85"/>
      <c r="F411" s="85"/>
      <c r="G411" s="81"/>
      <c r="H411" s="82"/>
      <c r="I411" s="73" t="str">
        <f t="shared" si="13"/>
        <v/>
      </c>
      <c r="J411" s="1"/>
      <c r="K411" s="1"/>
      <c r="L411" s="1"/>
      <c r="M411" s="1"/>
      <c r="N411" s="1"/>
      <c r="O411" s="1"/>
    </row>
    <row r="412" spans="1:15" ht="17.25" x14ac:dyDescent="0.2">
      <c r="A412" s="79"/>
      <c r="B412" s="79"/>
      <c r="C412" s="79"/>
      <c r="D412" s="71">
        <f t="shared" si="12"/>
        <v>0</v>
      </c>
      <c r="E412" s="85"/>
      <c r="F412" s="85"/>
      <c r="G412" s="86"/>
      <c r="H412" s="82"/>
      <c r="I412" s="73" t="str">
        <f t="shared" si="13"/>
        <v/>
      </c>
      <c r="J412" s="1"/>
      <c r="K412" s="1"/>
      <c r="L412" s="1"/>
      <c r="M412" s="1"/>
      <c r="N412" s="1"/>
      <c r="O412" s="1"/>
    </row>
    <row r="413" spans="1:15" ht="17.25" x14ac:dyDescent="0.2">
      <c r="A413" s="79"/>
      <c r="B413" s="79"/>
      <c r="C413" s="79"/>
      <c r="D413" s="71">
        <f t="shared" si="12"/>
        <v>0</v>
      </c>
      <c r="E413" s="85"/>
      <c r="F413" s="85"/>
      <c r="G413" s="86"/>
      <c r="H413" s="82"/>
      <c r="I413" s="73" t="str">
        <f t="shared" si="13"/>
        <v/>
      </c>
      <c r="J413" s="1"/>
      <c r="K413" s="1"/>
      <c r="L413" s="1"/>
      <c r="M413" s="1"/>
      <c r="N413" s="1"/>
      <c r="O413" s="1"/>
    </row>
    <row r="414" spans="1:15" ht="17.25" x14ac:dyDescent="0.2">
      <c r="A414" s="79"/>
      <c r="B414" s="79"/>
      <c r="C414" s="79"/>
      <c r="D414" s="71">
        <f t="shared" si="12"/>
        <v>0</v>
      </c>
      <c r="E414" s="85"/>
      <c r="F414" s="85"/>
      <c r="G414" s="86"/>
      <c r="H414" s="82"/>
      <c r="I414" s="73" t="str">
        <f t="shared" si="13"/>
        <v/>
      </c>
      <c r="J414" s="1"/>
      <c r="K414" s="1"/>
      <c r="L414" s="1"/>
      <c r="M414" s="1"/>
      <c r="N414" s="1"/>
      <c r="O414" s="1"/>
    </row>
  </sheetData>
  <sheetProtection sheet="1" objects="1" scenarios="1"/>
  <autoFilter ref="A1:O414" xr:uid="{00000000-0009-0000-0000-000002000000}"/>
  <phoneticPr fontId="2"/>
  <pageMargins left="0.7" right="0.7" top="0.75" bottom="0.75" header="0.3" footer="0.3"/>
  <pageSetup paperSize="9"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0D6DDC04BA254488067542C1B5D65F" ma:contentTypeVersion="12" ma:contentTypeDescription="新しいドキュメントを作成します。" ma:contentTypeScope="" ma:versionID="92f9499dfdd9f38266340046a96bfcef">
  <xsd:schema xmlns:xsd="http://www.w3.org/2001/XMLSchema" xmlns:xs="http://www.w3.org/2001/XMLSchema" xmlns:p="http://schemas.microsoft.com/office/2006/metadata/properties" xmlns:ns2="79d7780f-28a5-4d87-85a7-dfd04b585ec5" xmlns:ns3="a2d521ef-adb6-47f1-b335-181cb85982ec" targetNamespace="http://schemas.microsoft.com/office/2006/metadata/properties" ma:root="true" ma:fieldsID="c93f8a660cc759bf5ac563fb066d30e8" ns2:_="" ns3:_="">
    <xsd:import namespace="79d7780f-28a5-4d87-85a7-dfd04b585ec5"/>
    <xsd:import namespace="a2d521ef-adb6-47f1-b335-181cb85982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780f-28a5-4d87-85a7-dfd04b585e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e453731-3c1f-4e5c-8559-c8a27533a97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d521ef-adb6-47f1-b335-181cb85982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4b0469e-bccc-45a6-a039-cdca6a0cc96d}" ma:internalName="TaxCatchAll" ma:showField="CatchAllData" ma:web="a2d521ef-adb6-47f1-b335-181cb85982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d7780f-28a5-4d87-85a7-dfd04b585ec5">
      <Terms xmlns="http://schemas.microsoft.com/office/infopath/2007/PartnerControls"/>
    </lcf76f155ced4ddcb4097134ff3c332f>
    <TaxCatchAll xmlns="a2d521ef-adb6-47f1-b335-181cb85982ec" xsi:nil="true"/>
  </documentManagement>
</p:properties>
</file>

<file path=customXml/itemProps1.xml><?xml version="1.0" encoding="utf-8"?>
<ds:datastoreItem xmlns:ds="http://schemas.openxmlformats.org/officeDocument/2006/customXml" ds:itemID="{106542E4-C32A-40A0-BC6B-D2851C61B783}">
  <ds:schemaRefs>
    <ds:schemaRef ds:uri="http://schemas.microsoft.com/sharepoint/v3/contenttype/forms"/>
  </ds:schemaRefs>
</ds:datastoreItem>
</file>

<file path=customXml/itemProps2.xml><?xml version="1.0" encoding="utf-8"?>
<ds:datastoreItem xmlns:ds="http://schemas.openxmlformats.org/officeDocument/2006/customXml" ds:itemID="{6B7FCD81-9A63-4DDE-9047-5AEA9ECA8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7780f-28a5-4d87-85a7-dfd04b585ec5"/>
    <ds:schemaRef ds:uri="a2d521ef-adb6-47f1-b335-181cb85982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09DB41-4039-42D4-AB07-BC72A89954E2}">
  <ds:schemaRefs>
    <ds:schemaRef ds:uri="http://schemas.microsoft.com/office/2006/metadata/properties"/>
    <ds:schemaRef ds:uri="http://schemas.microsoft.com/office/infopath/2007/PartnerControls"/>
    <ds:schemaRef ds:uri="79d7780f-28a5-4d87-85a7-dfd04b585ec5"/>
    <ds:schemaRef ds:uri="a2d521ef-adb6-47f1-b335-181cb85982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小学校用</vt:lpstr>
      <vt:lpstr>中学校用</vt:lpstr>
      <vt:lpstr>検索データ</vt:lpstr>
      <vt:lpstr>小学校用!Print_Area</vt:lpstr>
      <vt:lpstr>中学校用!Print_Area</vt:lpstr>
      <vt:lpstr>小学校用!Print_Titles</vt:lpstr>
      <vt:lpstr>中学校用!Print_Titles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yasutoshi</dc:creator>
  <cp:lastModifiedBy>本城　秀記</cp:lastModifiedBy>
  <cp:lastPrinted>2024-08-30T02:28:29Z</cp:lastPrinted>
  <dcterms:created xsi:type="dcterms:W3CDTF">2007-09-08T15:45:04Z</dcterms:created>
  <dcterms:modified xsi:type="dcterms:W3CDTF">2025-09-19T09:43:56Z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0x010100820D6DDC04BA254488067542C1B5D65F</vt:lpwstr>
  </property>
  <property fmtid="{D5CDD505-2E9C-101B-9397-08002B2CF9AE}" pid="3" name="Order">
    <vt:r8>27408800</vt:r8>
  </property>
</Properties>
</file>